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cenan\Desktop\Uredski i školski\2024\za natječaj\"/>
    </mc:Choice>
  </mc:AlternateContent>
  <bookViews>
    <workbookView xWindow="0" yWindow="0" windowWidth="28800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P123" i="1" l="1"/>
  <c r="R124" i="1" l="1"/>
  <c r="S124" i="1" s="1"/>
  <c r="R123" i="1"/>
  <c r="S123" i="1" s="1"/>
  <c r="R122" i="1"/>
  <c r="S122" i="1" s="1"/>
  <c r="P19" i="1"/>
  <c r="P76" i="1" l="1"/>
  <c r="P77" i="1"/>
  <c r="P10" i="1" l="1"/>
  <c r="P8" i="1" l="1"/>
  <c r="R8" i="1" s="1"/>
  <c r="S8" i="1" s="1"/>
  <c r="P7" i="1" l="1"/>
  <c r="S7" i="1" s="1"/>
  <c r="P9" i="1" l="1"/>
  <c r="P11" i="1"/>
  <c r="P12" i="1"/>
  <c r="P13" i="1"/>
  <c r="P14" i="1"/>
  <c r="P15" i="1"/>
  <c r="P16" i="1"/>
  <c r="P17" i="1"/>
  <c r="P18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6" i="1"/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6" i="1"/>
  <c r="S121" i="1" l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125" i="1" l="1"/>
  <c r="S6" i="1"/>
  <c r="S125" i="1" s="1"/>
  <c r="S129" i="1" s="1"/>
  <c r="S128" i="1" l="1"/>
</calcChain>
</file>

<file path=xl/comments1.xml><?xml version="1.0" encoding="utf-8"?>
<comments xmlns="http://schemas.openxmlformats.org/spreadsheetml/2006/main">
  <authors>
    <author>Ljubica Ćenan</author>
  </authors>
  <commentList>
    <comment ref="J83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2 crvene, 2 crne i 16 plavih</t>
        </r>
      </text>
    </comment>
    <comment ref="K83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plava</t>
        </r>
      </text>
    </comment>
    <comment ref="M83" authorId="0" shapeId="0">
      <text>
        <r>
          <rPr>
            <b/>
            <sz val="9"/>
            <color indexed="81"/>
            <rFont val="Segoe UI"/>
            <charset val="1"/>
          </rPr>
          <t>Ljubica Ćenan:</t>
        </r>
        <r>
          <rPr>
            <sz val="9"/>
            <color indexed="81"/>
            <rFont val="Segoe UI"/>
            <charset val="1"/>
          </rPr>
          <t xml:space="preserve">
20 plavih 10 crnih</t>
        </r>
      </text>
    </comment>
    <comment ref="I84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95 plavih 33 crne</t>
        </r>
      </text>
    </comment>
    <comment ref="J84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2 crvene, jedna crna i 26 plavih
 </t>
        </r>
      </text>
    </comment>
    <comment ref="L84" authorId="0" shapeId="0">
      <text>
        <r>
          <rPr>
            <b/>
            <sz val="9"/>
            <color indexed="81"/>
            <rFont val="Segoe UI"/>
            <charset val="1"/>
          </rPr>
          <t>Ljubica Ćenan:</t>
        </r>
        <r>
          <rPr>
            <sz val="9"/>
            <color indexed="81"/>
            <rFont val="Segoe UI"/>
            <charset val="1"/>
          </rPr>
          <t xml:space="preserve">
5 crvenih
</t>
        </r>
      </text>
    </comment>
    <comment ref="M84" authorId="0" shapeId="0">
      <text>
        <r>
          <rPr>
            <b/>
            <sz val="9"/>
            <color indexed="81"/>
            <rFont val="Segoe UI"/>
            <charset val="1"/>
          </rPr>
          <t>Ljubica Ćenan:</t>
        </r>
        <r>
          <rPr>
            <sz val="9"/>
            <color indexed="81"/>
            <rFont val="Segoe UI"/>
            <charset val="1"/>
          </rPr>
          <t xml:space="preserve">
plave</t>
        </r>
      </text>
    </comment>
    <comment ref="N84" authorId="0" shapeId="0">
      <text>
        <r>
          <rPr>
            <b/>
            <sz val="9"/>
            <color indexed="81"/>
            <rFont val="Segoe UI"/>
            <charset val="1"/>
          </rPr>
          <t>Ljubica Ćenan:</t>
        </r>
        <r>
          <rPr>
            <sz val="9"/>
            <color indexed="81"/>
            <rFont val="Segoe UI"/>
            <charset val="1"/>
          </rPr>
          <t xml:space="preserve">
50 plavih i 20 crvenih
</t>
        </r>
      </text>
    </comment>
    <comment ref="I85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80 plavih, 40 crnih, 25 crvneih</t>
        </r>
      </text>
    </comment>
    <comment ref="J85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2 crne, 1 crvena 6 plavih
</t>
        </r>
      </text>
    </comment>
    <comment ref="M85" authorId="0" shapeId="0">
      <text>
        <r>
          <rPr>
            <b/>
            <sz val="9"/>
            <color indexed="81"/>
            <rFont val="Segoe UI"/>
            <charset val="1"/>
          </rPr>
          <t>Ljubica Ćenan:</t>
        </r>
        <r>
          <rPr>
            <sz val="9"/>
            <color indexed="81"/>
            <rFont val="Segoe UI"/>
            <charset val="1"/>
          </rPr>
          <t xml:space="preserve">
plave
</t>
        </r>
      </text>
    </comment>
    <comment ref="I87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crnih
</t>
        </r>
      </text>
    </comment>
    <comment ref="J87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5 crnih, 2 zelene 2 crvene i 2 plave</t>
        </r>
      </text>
    </comment>
    <comment ref="K87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crni
</t>
        </r>
      </text>
    </comment>
    <comment ref="I88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27 crnih 10 plavih</t>
        </r>
      </text>
    </comment>
    <comment ref="J88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crne</t>
        </r>
      </text>
    </comment>
    <comment ref="L88" authorId="0" shapeId="0">
      <text>
        <r>
          <rPr>
            <b/>
            <sz val="9"/>
            <color indexed="81"/>
            <rFont val="Segoe UI"/>
            <charset val="1"/>
          </rPr>
          <t>Ljubica Ćenan:</t>
        </r>
        <r>
          <rPr>
            <sz val="9"/>
            <color indexed="81"/>
            <rFont val="Segoe UI"/>
            <charset val="1"/>
          </rPr>
          <t xml:space="preserve">
2 crena i 2 zelena</t>
        </r>
      </text>
    </comment>
    <comment ref="I89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16 crnih i 10 plavih
</t>
        </r>
      </text>
    </comment>
    <comment ref="K89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crni
</t>
        </r>
      </text>
    </comment>
    <comment ref="I90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12 crnih i 10 plavih</t>
        </r>
      </text>
    </comment>
    <comment ref="N106" authorId="0" shapeId="0">
      <text>
        <r>
          <rPr>
            <b/>
            <sz val="9"/>
            <color indexed="81"/>
            <rFont val="Segoe UI"/>
            <charset val="1"/>
          </rPr>
          <t>Ljubica Ćenan:</t>
        </r>
        <r>
          <rPr>
            <sz val="9"/>
            <color indexed="81"/>
            <rFont val="Segoe UI"/>
            <charset val="1"/>
          </rPr>
          <t xml:space="preserve">
21 cm
</t>
        </r>
      </text>
    </comment>
  </commentList>
</comments>
</file>

<file path=xl/sharedStrings.xml><?xml version="1.0" encoding="utf-8"?>
<sst xmlns="http://schemas.openxmlformats.org/spreadsheetml/2006/main" count="501" uniqueCount="282">
  <si>
    <t>Rb.</t>
  </si>
  <si>
    <t>Vrsta</t>
  </si>
  <si>
    <t>Šifra</t>
  </si>
  <si>
    <t>Artikl</t>
  </si>
  <si>
    <t xml:space="preserve">Naziv proizvođača i naziv proizvoda </t>
  </si>
  <si>
    <t>Jedinica mjere</t>
  </si>
  <si>
    <t>Jedinična cijena bez PDV-a</t>
  </si>
  <si>
    <t>Ukupno
 bez PDV-a</t>
  </si>
  <si>
    <t>Ukupno
s PDV-om</t>
  </si>
  <si>
    <t>GRUPA A - UREDSKI MATERIJAL</t>
  </si>
  <si>
    <t>PAPIR ZA ISPIS I KOPIRANJE</t>
  </si>
  <si>
    <t>A01-001</t>
  </si>
  <si>
    <r>
      <t xml:space="preserve">Papir za jednostrani i dvostrani ispis i kopiranje, A4, 80 g/m²,omot od 500/1, bijeli, B klase ili bolji, za fotokopirne uređaje, laserske i inkjet pisače, sa vrijednostima:
GRAMATURA            ISO 536         80 g/m²   </t>
    </r>
    <r>
      <rPr>
        <b/>
        <i/>
        <sz val="10"/>
        <color theme="1"/>
        <rFont val="Times New Roman"/>
        <family val="1"/>
        <charset val="238"/>
      </rPr>
      <t xml:space="preserve">±3 </t>
    </r>
    <r>
      <rPr>
        <sz val="10"/>
        <color theme="1"/>
        <rFont val="Times New Roman"/>
        <family val="1"/>
        <charset val="238"/>
      </rPr>
      <t xml:space="preserve">
DEBLJINA                    ISO 534         100 μm   -  115 μm 
NEPROZIRNOST        ISO 2471        min 91%   
HRAPAVOST*            ISO 8791-2    </t>
    </r>
    <r>
      <rPr>
        <b/>
        <i/>
        <sz val="10"/>
        <rFont val="Times New Roman"/>
        <family val="1"/>
        <charset val="238"/>
      </rPr>
      <t>120 ml/min   -   275 ml/min</t>
    </r>
    <r>
      <rPr>
        <sz val="10"/>
        <color theme="1"/>
        <rFont val="Times New Roman"/>
        <family val="1"/>
        <charset val="238"/>
      </rPr>
      <t xml:space="preserve"> 
CIE BJELINA                ISO 11475      min 159                                                                  </t>
    </r>
  </si>
  <si>
    <t>omot</t>
  </si>
  <si>
    <t>A01-002</t>
  </si>
  <si>
    <r>
      <t xml:space="preserve">Papir za jednostrani i dvostrani ispis i kopiranje A4, 80 g/m², omot od 500/1 papira, pastel, </t>
    </r>
    <r>
      <rPr>
        <u/>
        <sz val="10"/>
        <color theme="1"/>
        <rFont val="Times New Roman"/>
        <family val="1"/>
        <charset val="238"/>
      </rPr>
      <t>paleta min 4 boje</t>
    </r>
    <r>
      <rPr>
        <sz val="10"/>
        <color theme="1"/>
        <rFont val="Times New Roman"/>
        <family val="1"/>
        <charset val="238"/>
      </rPr>
      <t xml:space="preserve"> prema izboru korisnika, B klase ili bolji, za fotokopirne uređaje, laserske i inkjet pisače, sa vrijednostima:
GRAMATURA               ISO 536         80 g/m²    </t>
    </r>
    <r>
      <rPr>
        <b/>
        <i/>
        <sz val="10"/>
        <color theme="1"/>
        <rFont val="Times New Roman"/>
        <family val="1"/>
        <charset val="238"/>
      </rPr>
      <t>±3</t>
    </r>
    <r>
      <rPr>
        <sz val="10"/>
        <color theme="1"/>
        <rFont val="Times New Roman"/>
        <family val="1"/>
        <charset val="238"/>
      </rPr>
      <t xml:space="preserve">     
DEBLJINA                     ISO 534         100 μm   -  115 μm  
HRAPAVOST*            ISO 8791-2   120 ml/min   -   230 ml/min </t>
    </r>
  </si>
  <si>
    <t>A01-005</t>
  </si>
  <si>
    <r>
      <t xml:space="preserve">Papir za kvalitetni jednostrani i dvostrani ispis i kopiranje A3, 80 g/m², bijeli, B klase ili bolji, za fotokopirne uređaje,laserske i inkjet pisače,omot od 500/1 papira, s vrijednostima: 
GRAMATURA               ISO 536         80 g/m²    </t>
    </r>
    <r>
      <rPr>
        <b/>
        <i/>
        <sz val="10"/>
        <color theme="1"/>
        <rFont val="Times New Roman"/>
        <family val="1"/>
        <charset val="238"/>
      </rPr>
      <t xml:space="preserve">±3 </t>
    </r>
    <r>
      <rPr>
        <sz val="10"/>
        <color theme="1"/>
        <rFont val="Times New Roman"/>
        <family val="1"/>
        <charset val="238"/>
      </rPr>
      <t xml:space="preserve">
DEBLJINA                    ISO 534         100 μm   -  115 μm 
NEPROZIRNOST        ISO 2471        min 91%   
HRAPAVOST*            ISO 8791-2 </t>
    </r>
    <r>
      <rPr>
        <sz val="10"/>
        <rFont val="Times New Roman"/>
        <family val="1"/>
        <charset val="238"/>
      </rPr>
      <t xml:space="preserve">   </t>
    </r>
    <r>
      <rPr>
        <b/>
        <i/>
        <sz val="10"/>
        <rFont val="Times New Roman"/>
        <family val="1"/>
        <charset val="238"/>
      </rPr>
      <t>120 ml/min   -   275 ml/min</t>
    </r>
    <r>
      <rPr>
        <sz val="10"/>
        <color theme="1"/>
        <rFont val="Times New Roman"/>
        <family val="1"/>
        <charset val="238"/>
      </rPr>
      <t xml:space="preserve"> 
CIE BJELINA                ISO 11475      min 159                                                                </t>
    </r>
  </si>
  <si>
    <t>kutija</t>
  </si>
  <si>
    <t>BILJEŽNICE</t>
  </si>
  <si>
    <t>B04-004</t>
  </si>
  <si>
    <t>Bilježnica A4 diktando, meki uvez, broj listova min 52/1</t>
  </si>
  <si>
    <t>kom.</t>
  </si>
  <si>
    <t>B04-005</t>
  </si>
  <si>
    <t>Bilježnica A4 karo, meki uvez, broj listova min 52/1</t>
  </si>
  <si>
    <t>B04-001</t>
  </si>
  <si>
    <t>Bilježnica A4 diktando, tvrdi uvez, plastificirane korice bez motiva, broj listova min 96/1</t>
  </si>
  <si>
    <t>B04-002</t>
  </si>
  <si>
    <t>Bilježnica A4 karo, tvrdi uvez, plastificirane korice bez motiva, broj listova min 96/1</t>
  </si>
  <si>
    <t>B04-007</t>
  </si>
  <si>
    <t>Bilježnica "ABC" A4 diktando, tvrdi uvez, plastificirane jednobojne korice bez motiva, broj listova min 96/1</t>
  </si>
  <si>
    <t>B04-008</t>
  </si>
  <si>
    <t>Bilježnica A5 diktando, tvrdi uvez, plastificirane jednobojne korice bez motiva, razne boje, broj listova min 96/1</t>
  </si>
  <si>
    <t>BLOKOVI I ROKOVNICI</t>
  </si>
  <si>
    <t>B05-001</t>
  </si>
  <si>
    <r>
      <t xml:space="preserve">Blok kolegij A4 diktando, s 4 rupe za ulaganje i perforforacijom za otkidanje listova, spiralni uvez, korice bez motiva, broj listova min </t>
    </r>
    <r>
      <rPr>
        <b/>
        <i/>
        <sz val="10"/>
        <color theme="1"/>
        <rFont val="Times New Roman"/>
        <family val="1"/>
        <charset val="238"/>
      </rPr>
      <t>70/1</t>
    </r>
  </si>
  <si>
    <t>B05-002</t>
  </si>
  <si>
    <r>
      <t xml:space="preserve">Blok kolegij A4 karo, s 4 rupe za ulaganje i perforforacijom za otkidanje listova, spiralni uvez, korice bez motiva, broj listova min </t>
    </r>
    <r>
      <rPr>
        <b/>
        <i/>
        <sz val="10"/>
        <color theme="1"/>
        <rFont val="Times New Roman"/>
        <family val="1"/>
        <charset val="238"/>
      </rPr>
      <t>70/1</t>
    </r>
  </si>
  <si>
    <t>B06-001</t>
  </si>
  <si>
    <t>Blok za bilješke, diktando, dimenzija min 295x205 mm, bez naslovnice, broj listova min 50/1</t>
  </si>
  <si>
    <t>set</t>
  </si>
  <si>
    <t>B06-010</t>
  </si>
  <si>
    <r>
      <t xml:space="preserve">Rokovnik A4, dim. </t>
    </r>
    <r>
      <rPr>
        <b/>
        <i/>
        <sz val="10"/>
        <color theme="1"/>
        <rFont val="Times New Roman"/>
        <family val="1"/>
        <charset val="238"/>
      </rPr>
      <t>20*27 ± 2%</t>
    </r>
    <r>
      <rPr>
        <sz val="10"/>
        <color theme="1"/>
        <rFont val="Times New Roman"/>
        <family val="1"/>
        <charset val="238"/>
      </rPr>
      <t xml:space="preserve"> cm, tvrdi uvez, razne boje po odabiru korisnika, sadrži kalendar, planer, bilješke i adresar, 256str. </t>
    </r>
  </si>
  <si>
    <t>B06-011</t>
  </si>
  <si>
    <t>Rokovnik A5, dim. 14,5*21cm, tvrdi uvez, razne boje po odabiru korisnika, sadrži kalendar, planre, bilješke i adresar, 256 str.</t>
  </si>
  <si>
    <t>UREDSKE KOCKE</t>
  </si>
  <si>
    <t>B07-001</t>
  </si>
  <si>
    <t>Stalak žičani (uredska kocka) za ulaganje listića dimenzija 90 x 90 mm, boja crna ili srebrna prema izboru korisnika, bez priloženih listića</t>
  </si>
  <si>
    <t>B07-002</t>
  </si>
  <si>
    <t>Listići za uredsku kocku, bijele boje, dimenzije listića 90 x 90 mm, set od 500/1 listića</t>
  </si>
  <si>
    <t>ADING ROLE</t>
  </si>
  <si>
    <t>B08-011</t>
  </si>
  <si>
    <t>Ading rola, širina trake 57 mm, Ø role 70 mm, Ø hilzne 12 mm, broj kopija 1+0, set od 10 rola</t>
  </si>
  <si>
    <t>SAMOLJEPLJIVE ETIKETE</t>
  </si>
  <si>
    <t>B11-015</t>
  </si>
  <si>
    <t>Etikete samoljepljive, za ispis na fotokopirnim uređajima, laserskim i inkjet pisačima, kutija od 100 listova A4, dimenzija etikete 70 x 35 mm, ukupno 2400 etiketa</t>
  </si>
  <si>
    <t>B11-031</t>
  </si>
  <si>
    <t>Etikete samoljepljive, za ispis na fotokopirnim uređajima, laserskim i inkjet pisačima, kutija od 100 listova A4, dimenzija etikete 105 x 74 mm, ukupno 800 etiketa</t>
  </si>
  <si>
    <t>B11-035</t>
  </si>
  <si>
    <r>
      <t>Etikete samoljepljive, za ispis na fotokopirnim uređajima, laserskim i inkjet pisačima, kutija od 100 listova A4, dimenzija etikete 210 x 297 mm, ukupno 100 etiketa</t>
    </r>
    <r>
      <rPr>
        <b/>
        <sz val="10"/>
        <color rgb="FFFF0000"/>
        <rFont val="Times New Roman"/>
        <family val="1"/>
        <charset val="238"/>
      </rPr>
      <t xml:space="preserve"> </t>
    </r>
  </si>
  <si>
    <t>ODLAGANJE I ARHIVIRANJE DOKUMENTACIJE</t>
  </si>
  <si>
    <t>B13-001</t>
  </si>
  <si>
    <t>Registrator u kutiji, A4, široki, hrbat 80 mm s etiketom, sastoji se od uloška s mehanizmom i kutije, kaširana ljepenka, kutija i uložak u istoj boji, razne boje</t>
  </si>
  <si>
    <t>B13-002</t>
  </si>
  <si>
    <t>Registrator u kutiji, A4, uski, hrbat 60 mm s etiketom, sastoji se od uloška s mehanizmom i kutije, kaširana ljepenka, kutija i uložak u istoj boji, razne boje</t>
  </si>
  <si>
    <t>B13-003</t>
  </si>
  <si>
    <t>Registrator u kutiji, A5, široki, hrbat 80 mm s etiketom, sastoji se od uloška s mehanizmom i kutije, kaširana ljepenka, kutija izrađena lijepljenjem kartona bez čeličnih spojnica, kutija i uložak u istoj boji, razne boje</t>
  </si>
  <si>
    <t>B19-037</t>
  </si>
  <si>
    <t>Mapa uložna A4 (prospekt mapa), 2 ringa Ø 25 mm, hrbat 40 mm, s džepom i etiketom, jednobojne korice presvučene PP folijom</t>
  </si>
  <si>
    <t>B19-036</t>
  </si>
  <si>
    <t>Mapa uložna A4 (prospekt mapa), 4 ringa Ø 25 mm, hrbat 40 mm, s džepom i etiketom, jednobojne korice presvučene PP folijom</t>
  </si>
  <si>
    <t>B13-026</t>
  </si>
  <si>
    <t>Mapa viseća A4, karton 230 g/m², razmak između kukica nosača 330 mm, metalni nosači, "V" dno, pomični jahači, jednobojne korice, razne boje</t>
  </si>
  <si>
    <t>B13-019</t>
  </si>
  <si>
    <t xml:space="preserve">Fascikl A4 sa kliznom mehanikom, PP, prednja strana prozirna 100 mikrona, zadnja strana jednobojna 180 mikrona, razne boje </t>
  </si>
  <si>
    <t>B13-015</t>
  </si>
  <si>
    <t>Fascikl A4 s 3 klape i gumicom, karton 600 g/m2, jednobojne plastificirane korice</t>
  </si>
  <si>
    <t>B13-016</t>
  </si>
  <si>
    <r>
      <t xml:space="preserve">Fascikl prešpan A4 s 3 klape, karton prešpan </t>
    </r>
    <r>
      <rPr>
        <b/>
        <i/>
        <sz val="10"/>
        <color theme="1"/>
        <rFont val="Times New Roman"/>
        <family val="1"/>
        <charset val="238"/>
      </rPr>
      <t>280 - 320 g/m²</t>
    </r>
    <r>
      <rPr>
        <sz val="10"/>
        <color theme="1"/>
        <rFont val="Times New Roman"/>
        <family val="1"/>
        <charset val="238"/>
      </rPr>
      <t>, jednobojne korice, paleta raznih boja</t>
    </r>
  </si>
  <si>
    <t>B13-020</t>
  </si>
  <si>
    <t>Uložni fascikl A4, PP - sjajni, univerzalna perforacija sa šire strane, otvor s gornje strane, debljina 50 mikrona, set od 100/1 fascikala</t>
  </si>
  <si>
    <t>B13-021</t>
  </si>
  <si>
    <t>Uložni fascikl A4, PP - sjajni, univerzalna perforacija sa šire strane, otvor s gornje strane, debljina 90 mikrona, set od 50/1 fascikala</t>
  </si>
  <si>
    <t>B13-023</t>
  </si>
  <si>
    <t>Uložni fascikl A4 "U", PP - sjajni, s otvorom na užoj strani, debljina 90 mikrona, set od 25/1 fascikala</t>
  </si>
  <si>
    <t>B19-007</t>
  </si>
  <si>
    <t>II-148/UP- omot spisa predmeta upravnog postupka • arak min.140 g/m2, šamoa ili bijeli, dimenzija 23 x 31 cm</t>
  </si>
  <si>
    <r>
      <t xml:space="preserve">Abecedarij, pregrada kartonska A4 abeceda A-Z 20 listova deli e39550 1609 </t>
    </r>
    <r>
      <rPr>
        <b/>
        <i/>
        <sz val="10"/>
        <color theme="1"/>
        <rFont val="Times New Roman"/>
        <family val="1"/>
        <charset val="238"/>
      </rPr>
      <t>ili jednakovrijedno</t>
    </r>
  </si>
  <si>
    <t>KUVERTE</t>
  </si>
  <si>
    <t>B14-014</t>
  </si>
  <si>
    <r>
      <t xml:space="preserve">Kuverta s povratnicom, bijela, gumirano lijepljenje, </t>
    </r>
    <r>
      <rPr>
        <b/>
        <i/>
        <sz val="10"/>
        <color theme="1"/>
        <rFont val="Times New Roman"/>
        <family val="1"/>
        <charset val="238"/>
      </rPr>
      <t>125*176mm</t>
    </r>
    <r>
      <rPr>
        <sz val="10"/>
        <color theme="1"/>
        <rFont val="Times New Roman"/>
        <family val="1"/>
        <charset val="238"/>
      </rPr>
      <t>, 75 g/m², set od 100/1 kuverti</t>
    </r>
  </si>
  <si>
    <t>B14-015</t>
  </si>
  <si>
    <r>
      <t>Kuverta, bijela, bez prozora,</t>
    </r>
    <r>
      <rPr>
        <b/>
        <i/>
        <sz val="10"/>
        <color theme="1"/>
        <rFont val="Times New Roman"/>
        <family val="1"/>
        <charset val="238"/>
      </rPr>
      <t xml:space="preserve"> latex lijepljenje,</t>
    </r>
    <r>
      <rPr>
        <sz val="10"/>
        <color theme="1"/>
        <rFont val="Times New Roman"/>
        <family val="1"/>
        <charset val="238"/>
      </rPr>
      <t xml:space="preserve"> 110 x 230 mm, 75 g/m², set od 100/1 kuverti</t>
    </r>
  </si>
  <si>
    <t>B14-016</t>
  </si>
  <si>
    <r>
      <t>Kuverta bijela, desni prozor,</t>
    </r>
    <r>
      <rPr>
        <b/>
        <i/>
        <sz val="10"/>
        <color theme="1"/>
        <rFont val="Times New Roman"/>
        <family val="1"/>
        <charset val="238"/>
      </rPr>
      <t xml:space="preserve"> strip lijepljenje</t>
    </r>
    <r>
      <rPr>
        <sz val="10"/>
        <color theme="1"/>
        <rFont val="Times New Roman"/>
        <family val="1"/>
        <charset val="238"/>
      </rPr>
      <t>, 110*230mm, set 100/1, min. 75 g/m2</t>
    </r>
  </si>
  <si>
    <t>B14-009</t>
  </si>
  <si>
    <t>Kuverta B6, gumirano lijepljenje, plava, 125 x 176 mm, 75 g/m², set od 100/1 kuverti</t>
  </si>
  <si>
    <t>B14-005</t>
  </si>
  <si>
    <t>Kuverta B5-BB, strip,čvrsto lijepljenje, bijela, 176 x 250 mm, 80 g/m², set od 100/1 kuverti</t>
  </si>
  <si>
    <t>B14-007</t>
  </si>
  <si>
    <t>Kuverta B5-SGŠ, gumirano lijepljenje, žuta, 176 x 250 mm, 80 g/m², set od 100/1 kuverti</t>
  </si>
  <si>
    <t>B14-002</t>
  </si>
  <si>
    <r>
      <t xml:space="preserve">Kuverta 1000-SGŠ, gumirano lijepljenje, 230 x 360 mm, </t>
    </r>
    <r>
      <rPr>
        <b/>
        <i/>
        <sz val="10"/>
        <color theme="1"/>
        <rFont val="Times New Roman"/>
        <family val="1"/>
        <charset val="238"/>
      </rPr>
      <t>90 g/m2</t>
    </r>
    <r>
      <rPr>
        <sz val="10"/>
        <color theme="1"/>
        <rFont val="Times New Roman"/>
        <family val="1"/>
        <charset val="238"/>
      </rPr>
      <t>, set od 100/1 kuverti</t>
    </r>
  </si>
  <si>
    <t>UVEZIVANJE I PLASTIFICIRANJE</t>
  </si>
  <si>
    <t>C05-001</t>
  </si>
  <si>
    <r>
      <t xml:space="preserve">Spirala PVC za uvez, okrugla, Ø 6 mm, kapacitet uveza od 2 do 20 listova formata A4, razne boje </t>
    </r>
    <r>
      <rPr>
        <b/>
        <i/>
        <sz val="10"/>
        <color theme="1"/>
        <rFont val="Times New Roman"/>
        <family val="1"/>
        <charset val="238"/>
      </rPr>
      <t>(plava, bijela i crvena po izboru korisnika)</t>
    </r>
    <r>
      <rPr>
        <sz val="10"/>
        <color theme="1"/>
        <rFont val="Times New Roman"/>
        <family val="1"/>
        <charset val="238"/>
      </rPr>
      <t>, kutija od 100/1 spirala</t>
    </r>
  </si>
  <si>
    <t>C05-002</t>
  </si>
  <si>
    <r>
      <t>Spirala PVC za uvez, okrugla, Ø 8 mm, kapacitet uveza od 21 do 40 listova formata A4, razne boje (</t>
    </r>
    <r>
      <rPr>
        <b/>
        <i/>
        <sz val="10"/>
        <color theme="1"/>
        <rFont val="Times New Roman"/>
        <family val="1"/>
        <charset val="238"/>
      </rPr>
      <t>plava, bijela i crvena po izboru korisnika)</t>
    </r>
    <r>
      <rPr>
        <sz val="10"/>
        <color theme="1"/>
        <rFont val="Times New Roman"/>
        <family val="1"/>
        <charset val="238"/>
      </rPr>
      <t>, kutija od 100/1 spirala</t>
    </r>
  </si>
  <si>
    <t>C05-003</t>
  </si>
  <si>
    <r>
      <t xml:space="preserve">Spirala PVC za uvez, okrugla, Ø 10 mm, kapacitet uveza od 41 do 55 listova formata A4, razne boje </t>
    </r>
    <r>
      <rPr>
        <b/>
        <i/>
        <sz val="10"/>
        <color theme="1"/>
        <rFont val="Times New Roman"/>
        <family val="1"/>
        <charset val="238"/>
      </rPr>
      <t>(plava, bijela i crvena po izboru korisnika)</t>
    </r>
    <r>
      <rPr>
        <sz val="10"/>
        <color theme="1"/>
        <rFont val="Times New Roman"/>
        <family val="1"/>
        <charset val="238"/>
      </rPr>
      <t>, kutija od 100/1 spirala</t>
    </r>
  </si>
  <si>
    <t>C05-015</t>
  </si>
  <si>
    <t>Korice A4 PVC za spiralni uvez, prozirne, debljina korica 150 mikrona, set od 100/1 korica</t>
  </si>
  <si>
    <t>C05-016</t>
  </si>
  <si>
    <r>
      <t xml:space="preserve">Korice A4 za spiralni uvez od kartona 250 g/m², razne boje </t>
    </r>
    <r>
      <rPr>
        <b/>
        <i/>
        <sz val="10"/>
        <color theme="1"/>
        <rFont val="Times New Roman"/>
        <family val="1"/>
        <charset val="238"/>
      </rPr>
      <t>(plava, crna, crvena i zelena po izboru korisnika)</t>
    </r>
    <r>
      <rPr>
        <sz val="10"/>
        <color theme="1"/>
        <rFont val="Times New Roman"/>
        <family val="1"/>
        <charset val="238"/>
      </rPr>
      <t>, set od 100/1 korica</t>
    </r>
  </si>
  <si>
    <t>C05-023</t>
  </si>
  <si>
    <t>Folija za plastificiranje, dim. 54 x 86 mm, prozirna, debljina 125 mikrona, set od 100/1 folija</t>
  </si>
  <si>
    <t>C05-042</t>
  </si>
  <si>
    <t>Folija za plastificiranje, dim. 60 x 90 mm, prozirna, debljina 80 mikrona, set od 100/1 folija</t>
  </si>
  <si>
    <t>PRIBOR ZA OTPREMU I UREDSKI STOL</t>
  </si>
  <si>
    <t>C03-004</t>
  </si>
  <si>
    <t>Spojnice tip 6/4, kutija od 1000/1 spojnica</t>
  </si>
  <si>
    <t>C03-005</t>
  </si>
  <si>
    <t>Spojnice tip br.10, kutija od 1000/1 spojnica</t>
  </si>
  <si>
    <t>C03-006</t>
  </si>
  <si>
    <t>Spojnice tip 24/6, kutija od 1000/1 spojnica</t>
  </si>
  <si>
    <t>C03-007</t>
  </si>
  <si>
    <t>Spojnice tip 24/8, kutija od 2000/1 spojnica</t>
  </si>
  <si>
    <t>C03-008</t>
  </si>
  <si>
    <t>Spojnice tip 26/6, kutija od 1000/1 spojnica</t>
  </si>
  <si>
    <t>C03-033</t>
  </si>
  <si>
    <t>Spajalice ručne br. 2, niklane, kutija od 100/1 spajalica</t>
  </si>
  <si>
    <t>C03-034</t>
  </si>
  <si>
    <t>Spajalice ručne br. 3, niklane, kutija od 100/1 spajalica</t>
  </si>
  <si>
    <t>C03-035</t>
  </si>
  <si>
    <t>Spajalice ručne br. 4, niklane, kutija od 100/1 spajalica</t>
  </si>
  <si>
    <t>C03-036</t>
  </si>
  <si>
    <t>Spajalice ručne br. 5, niklane, kutija od 100/1 spajalica</t>
  </si>
  <si>
    <t>C03-037</t>
  </si>
  <si>
    <t>Spajalice ručne br. 6, niklane, kutija od 100/1 spajalica</t>
  </si>
  <si>
    <t>C03-022</t>
  </si>
  <si>
    <t>Stroj ručni za spajanje min 30 listova 80 g/m² papira, mogućnost korištenja spojnica tipa 24/6, 24/8, 26/6 i 26/8</t>
  </si>
  <si>
    <t>C03-025</t>
  </si>
  <si>
    <t>Deklamarica za uklanjanje spojnica, mala</t>
  </si>
  <si>
    <t>C02-001</t>
  </si>
  <si>
    <r>
      <t xml:space="preserve">Samoljepljivi listići, dimenzija listića 75 x 75 mm ili </t>
    </r>
    <r>
      <rPr>
        <b/>
        <i/>
        <sz val="10"/>
        <color theme="1"/>
        <rFont val="Times New Roman"/>
        <family val="1"/>
        <charset val="238"/>
      </rPr>
      <t>76 x 76 mm</t>
    </r>
    <r>
      <rPr>
        <sz val="10"/>
        <color theme="1"/>
        <rFont val="Times New Roman"/>
        <family val="1"/>
        <charset val="238"/>
      </rPr>
      <t>, boja listića žuta, blok od 100/1 listića</t>
    </r>
  </si>
  <si>
    <t>blok</t>
  </si>
  <si>
    <t>C02-002</t>
  </si>
  <si>
    <r>
      <t xml:space="preserve">Samoljepljivi listići, dimenzija listića 75 x 75 mm ili </t>
    </r>
    <r>
      <rPr>
        <b/>
        <i/>
        <sz val="10"/>
        <color theme="1"/>
        <rFont val="Times New Roman"/>
        <family val="1"/>
        <charset val="238"/>
      </rPr>
      <t>76 x 76 mm</t>
    </r>
    <r>
      <rPr>
        <sz val="10"/>
        <color theme="1"/>
        <rFont val="Times New Roman"/>
        <family val="1"/>
        <charset val="238"/>
      </rPr>
      <t>, boja listića žuta, blok od 450/1 listića</t>
    </r>
  </si>
  <si>
    <t>C07-305</t>
  </si>
  <si>
    <r>
      <t xml:space="preserve">Samoljepljivi listići, dimenzija listića 75 x 75 mm ili </t>
    </r>
    <r>
      <rPr>
        <b/>
        <i/>
        <sz val="10"/>
        <color theme="1"/>
        <rFont val="Times New Roman"/>
        <family val="1"/>
        <charset val="238"/>
      </rPr>
      <t>76 x 76 mm</t>
    </r>
    <r>
      <rPr>
        <sz val="10"/>
        <color theme="1"/>
        <rFont val="Times New Roman"/>
        <family val="1"/>
        <charset val="238"/>
      </rPr>
      <t>, blok od 80/1 listića,</t>
    </r>
    <r>
      <rPr>
        <sz val="10"/>
        <rFont val="Times New Roman"/>
        <family val="1"/>
        <charset val="238"/>
      </rPr>
      <t xml:space="preserve"> </t>
    </r>
    <r>
      <rPr>
        <b/>
        <i/>
        <sz val="10"/>
        <rFont val="Times New Roman"/>
        <family val="1"/>
        <charset val="238"/>
      </rPr>
      <t>boje: narančasta, roza, zelena, žuta</t>
    </r>
    <r>
      <rPr>
        <i/>
        <sz val="10"/>
        <rFont val="Times New Roman"/>
        <family val="1"/>
        <charset val="238"/>
      </rPr>
      <t xml:space="preserve"> </t>
    </r>
  </si>
  <si>
    <t>C02-007</t>
  </si>
  <si>
    <r>
      <t xml:space="preserve">Samoljepljive zastavice za označavanje, dimenzija zastavice min </t>
    </r>
    <r>
      <rPr>
        <u/>
        <sz val="10"/>
        <color theme="1"/>
        <rFont val="Times New Roman"/>
        <family val="1"/>
        <charset val="238"/>
      </rPr>
      <t>10 x 40 mm</t>
    </r>
    <r>
      <rPr>
        <sz val="10"/>
        <color theme="1"/>
        <rFont val="Times New Roman"/>
        <family val="1"/>
        <charset val="238"/>
      </rPr>
      <t xml:space="preserve">, poliester, blister, set od </t>
    </r>
    <r>
      <rPr>
        <b/>
        <i/>
        <sz val="10"/>
        <color theme="1"/>
        <rFont val="Times New Roman"/>
        <family val="1"/>
        <charset val="238"/>
      </rPr>
      <t>min</t>
    </r>
    <r>
      <rPr>
        <sz val="10"/>
        <color theme="1"/>
        <rFont val="Times New Roman"/>
        <family val="1"/>
        <charset val="238"/>
      </rPr>
      <t xml:space="preserve"> 4 boje, min </t>
    </r>
    <r>
      <rPr>
        <b/>
        <i/>
        <sz val="10"/>
        <color theme="1"/>
        <rFont val="Times New Roman"/>
        <family val="1"/>
        <charset val="238"/>
      </rPr>
      <t>20</t>
    </r>
    <r>
      <rPr>
        <sz val="10"/>
        <color theme="1"/>
        <rFont val="Times New Roman"/>
        <family val="1"/>
        <charset val="238"/>
      </rPr>
      <t xml:space="preserve"> zastavica u svakoj boji</t>
    </r>
  </si>
  <si>
    <t>B18-003</t>
  </si>
  <si>
    <t>Traka samoljepljiva, prozirna, na bazi vodenog akrilata, pakirana u ambalaži (papir ili celofan), dimenzija 15 mm x 33 m</t>
  </si>
  <si>
    <t>B18-005</t>
  </si>
  <si>
    <t>Traka samoljepljiva, prozirna PP folija, solvent ljepilo (prirodni kaučuk), debljina trake min 25 mikrona, dimenzija 25 mm x 66 m</t>
  </si>
  <si>
    <t>B18-007</t>
  </si>
  <si>
    <t>Traka samoljepljiva, smeđa PP folija, solvent ljepilo (prirodni kaučuk), debljina trake min 25 mikrona, dimenzija 48 mm x 66 m</t>
  </si>
  <si>
    <t>B18-012</t>
  </si>
  <si>
    <t>Stalak za ljepljivu traku 15/33, jednobojni stalak s gumenom podlogom</t>
  </si>
  <si>
    <t>B18-014</t>
  </si>
  <si>
    <t>Aparat ručni za samoljepljivu traku 48 mm x 66 m</t>
  </si>
  <si>
    <t>pakiranje</t>
  </si>
  <si>
    <t>B18-024</t>
  </si>
  <si>
    <t>Vezica gumena, širina 1,8 mm, promjer Ø 150 mm, pakiranje u vrećici 1 kg, boja žuta</t>
  </si>
  <si>
    <t>C01-006</t>
  </si>
  <si>
    <t>Grafitna olovka tvrdoće HB, šiljena, bez gumice</t>
  </si>
  <si>
    <t>C07-322</t>
  </si>
  <si>
    <t>Grafitna olovka tvrdoće HB, šiljena, s gumicom</t>
  </si>
  <si>
    <t>C01-001</t>
  </si>
  <si>
    <t>Kemijska olovka, jednokratna, širina ispisa 0,5 mm, sa zaštitnim poklopcem u boji ispisa, plastično prozirno tijelo olovke, boja ispisa crna, crvena ili plava prema izboru korisnika</t>
  </si>
  <si>
    <t>C01-002</t>
  </si>
  <si>
    <t>C01-036</t>
  </si>
  <si>
    <t>Kemijska olovka, neklizajuće površine, s metalnom klipsom, s kuglicom od volfram karbida, sa širinom ispisa od min 0,27 i max 0,35 mm, ugodna za držanje i pisanje, zamjenjiv uložak, boja ispisa crna, crvena ili plava po izboru korisnika</t>
  </si>
  <si>
    <t>C01-004</t>
  </si>
  <si>
    <t>Tehnička olovka za mine 0,5 mm, s gumicom, klipsom i gumenim hvatištem</t>
  </si>
  <si>
    <t>C01-003</t>
  </si>
  <si>
    <t xml:space="preserve">Flomaster sa zaštitnim poklopcem u boji ispisa, širina ispisa 0,6 mm, okrugli vrh, plastično tijelo flomastera, boja ispisa crna, crvena, plava ili zelena prema izboru korisnika </t>
  </si>
  <si>
    <t>C01-010</t>
  </si>
  <si>
    <t>C01-012</t>
  </si>
  <si>
    <t>C01-013</t>
  </si>
  <si>
    <t>Marker za CD permanentni, okrugli vrh, širina ispisa 0,5-1 mm, vodootporan, boja ispisa crna, crvena, plava ili zelena prema izboru korisnika</t>
  </si>
  <si>
    <t>Tekst marker, signir, klinasti vrh, širina ispisa 2-5 mm, boja ispisa paleta min. 4 boje prema izboru korisnika</t>
  </si>
  <si>
    <t>C01-005</t>
  </si>
  <si>
    <t>Mine za tehničku olovku 0,5 mm, tvrdoća mine HB, dužina mine 60 mm, kutija (tuba) od 12/1 mina</t>
  </si>
  <si>
    <t>C01-007</t>
  </si>
  <si>
    <t>Šiljilo metalno, jedan nož, za olovke standardne veličine</t>
  </si>
  <si>
    <t>C01-008</t>
  </si>
  <si>
    <t>Gumica za brisanje za grafitnu olovku, plastična, mekana, dimenzija gumice min 38 x 18 x 12 mm</t>
  </si>
  <si>
    <t>C01-009</t>
  </si>
  <si>
    <t>Korekturno sredstvo u bočici s kistom i unutarnjom kuglicom, pakiranje u bočici od 20 ml</t>
  </si>
  <si>
    <t>C01-038</t>
  </si>
  <si>
    <t>Korektor traka, jednokratna, čvrsto kućište, širina trake 4,2 mm, duljina trake max 10 m</t>
  </si>
  <si>
    <t>C01-021</t>
  </si>
  <si>
    <t>Ravnalo PVC prozirno, duljine 40 cm, s mjernom skalom (podjela po 1 mm)</t>
  </si>
  <si>
    <t>C01-022</t>
  </si>
  <si>
    <t>Ravnalo PVC prozirno, duljine 50 cm, s mjernom skalom (podjela po 1 mm)</t>
  </si>
  <si>
    <t>C07-281</t>
  </si>
  <si>
    <t>Stalak stolni za odlaganje spisa A4, set od 3 vodoravne žičane ladice</t>
  </si>
  <si>
    <t>C03-040</t>
  </si>
  <si>
    <t>Ljepilo za papir u aluminijskoj tubi, min. 25g</t>
  </si>
  <si>
    <t>C07-316</t>
  </si>
  <si>
    <t>Ljepilo za papir, karton, fotografije, u stiku, za čvrsto lijepljenje, 10 grama (dozvoljeno odstupanje ± 2 g)</t>
  </si>
  <si>
    <t>C07-315</t>
  </si>
  <si>
    <t>Ljepilo za papir, karton, fotografije, u stiku, za čvrsto lijepljenje, 20 grama (dozvoljeno odstupanje ± 3 g)</t>
  </si>
  <si>
    <t>C03-054</t>
  </si>
  <si>
    <t>Jastučić za klasični pečat, dimenzija jastučića 110 x 70 mm (dozvoljeno odstupanje ± 2 mm za svaku dimenziju)</t>
  </si>
  <si>
    <t>C03-031</t>
  </si>
  <si>
    <t>Boja za jastučić za pečate (gumene žigove), plastična bočica od 30 ml, boja crna, crvena, zelena ili plava prema izboru korisnika</t>
  </si>
  <si>
    <t>B18-031</t>
  </si>
  <si>
    <t>Konac trobojni (jamstvenik), s prepletenom crvenom, bijelom i plavom niti od pamuka, namotano na nosač (tuljac), dužina konca 400 m</t>
  </si>
  <si>
    <t>B18-001</t>
  </si>
  <si>
    <t>Škare uredske, simetrične, duljina škara od 18cm do 26cm , od nehrđajućeg čelika, sa plastičnim rukohvatom</t>
  </si>
  <si>
    <t>B06-012</t>
  </si>
  <si>
    <t>Kalendar stolni, dimenzije 20*10cm (dopušteno odstupanje 10%), papir min. 200g/m2, kartonska podloga min. 300g/m2, 13 listova, spiralni uvez</t>
  </si>
  <si>
    <t>B06-014</t>
  </si>
  <si>
    <t>Kalendar zidni, trodjelni, 12 listova+ podloga, papir offsetni min.80g, podloga min. 300g., jedna spirala, pokazivač</t>
  </si>
  <si>
    <t>B06-016</t>
  </si>
  <si>
    <t>Planer stolni, tjedni, dim. 295mm*100mm (dopušteno odst. 10%), spiralni uvez, razne boje po odabiru korisnika, 120str.</t>
  </si>
  <si>
    <t>C04-010</t>
  </si>
  <si>
    <t>Čavlići za plutenu ploču, duljina šiljka 10 mm (dozvoljeno odstupanje ± 1 mm), glave čavlića raznih boja, kutija od 100/1 čavlića</t>
  </si>
  <si>
    <t>C04-012</t>
  </si>
  <si>
    <t>Maramice, vlažne, za čišćenje ekrana, bez alkohola s antistatičkim djelovanjem, pakiranje 100/1</t>
  </si>
  <si>
    <t>BATERIJE I MEDIJI ZA POHRANJIVANJE</t>
  </si>
  <si>
    <t>C06-001</t>
  </si>
  <si>
    <t>Baterija alkalna AAA, LR03, napon 1,5 V, set od 4/1 baterije</t>
  </si>
  <si>
    <t>C06-002</t>
  </si>
  <si>
    <t>Baterija alkalna AA, LR6, napon 1,5 V, set od 4/1 baterije</t>
  </si>
  <si>
    <t>C07-001</t>
  </si>
  <si>
    <t>CD-R 80 min/700 MB, brzina snimanja do 52x, parametar greške BLER max 220, u PVC kutiji, slim, 1/1</t>
  </si>
  <si>
    <t>kom</t>
  </si>
  <si>
    <t>C06-008</t>
  </si>
  <si>
    <r>
      <t>Medij za snimanje - memory stick, USB 2.0 drive Flash drive,</t>
    </r>
    <r>
      <rPr>
        <b/>
        <i/>
        <sz val="10"/>
        <color theme="1"/>
        <rFont val="Times New Roman"/>
        <family val="1"/>
        <charset val="238"/>
      </rPr>
      <t xml:space="preserve"> 16</t>
    </r>
    <r>
      <rPr>
        <b/>
        <i/>
        <sz val="10"/>
        <rFont val="Times New Roman"/>
        <family val="1"/>
        <charset val="238"/>
      </rPr>
      <t>GB</t>
    </r>
    <r>
      <rPr>
        <sz val="10"/>
        <color theme="1"/>
        <rFont val="Times New Roman"/>
        <family val="1"/>
        <charset val="238"/>
      </rPr>
      <t>, minimalna brzina čitanja 10 MB/s, minimalna brzina pisanja 8 MB/s, jamstvo najmanje 2 godine</t>
    </r>
  </si>
  <si>
    <t>C06-009</t>
  </si>
  <si>
    <r>
      <t xml:space="preserve">Medij za snimanje - memory stick, USB 2.0 Flash drive, </t>
    </r>
    <r>
      <rPr>
        <b/>
        <i/>
        <sz val="10"/>
        <color theme="1"/>
        <rFont val="Times New Roman"/>
        <family val="1"/>
        <charset val="238"/>
      </rPr>
      <t>16 GB</t>
    </r>
    <r>
      <rPr>
        <sz val="10"/>
        <color theme="1"/>
        <rFont val="Times New Roman"/>
        <family val="1"/>
        <charset val="238"/>
      </rPr>
      <t>, minimalna brzina čitanja 10 MB/s, minimalna brzina pisanja 4 MB/s, jamstvo najmanje 2 godine</t>
    </r>
  </si>
  <si>
    <t>OBRASCI I UREDSKE KNJIGE</t>
  </si>
  <si>
    <t>C07-286</t>
  </si>
  <si>
    <t>I-1/NCR,Uplatnica, blok 150 listova, 16,5x10 cm ili jednakovrijedan</t>
  </si>
  <si>
    <t>C07-285</t>
  </si>
  <si>
    <t>I-2/NCR,Isplatnica, blok 100 listova, 16,5x10 cm ili jednakovrijedan</t>
  </si>
  <si>
    <t>B19-042</t>
  </si>
  <si>
    <t>I-14/NCR, Narudžbenica A-4, blok 100 listova, 21 x 29,7 cm ili jednakovrijedan</t>
  </si>
  <si>
    <t>B18-046</t>
  </si>
  <si>
    <t>I-17/NCR Izdatnica; blok 3 x 50 listova, format: A5, 21 x 14,8 cm ili jednakovrijedan</t>
  </si>
  <si>
    <t>B18-049</t>
  </si>
  <si>
    <t>I-28/A-NCR Blagajnički izvještaj; blok 2 x 50 listova, format A4, 21 x 29,7 cm ili jednakovrijedan</t>
  </si>
  <si>
    <t>B18-067</t>
  </si>
  <si>
    <t>II-143/A Dostavna knjiga za poštu; 200 stranica ili jednakovrijedan</t>
  </si>
  <si>
    <t>B18-068</t>
  </si>
  <si>
    <t>V-3-1 Jelovnik; Blok 80 listova, 21 x 29,7 cm ili jednakovrijedan</t>
  </si>
  <si>
    <t>C07-288</t>
  </si>
  <si>
    <t>VI-10/NCR, Putni radni list za motorno vozilo ili jednakovrijedan</t>
  </si>
  <si>
    <t>UKUPNO</t>
  </si>
  <si>
    <t>1.* Napomena: Hrapavost prema Bendtsenu</t>
  </si>
  <si>
    <t>2. Jednakovrijednost ponuđenih proizvoda se dokazuje katalogom</t>
  </si>
  <si>
    <t>UKUPNO (bez PDV-a)</t>
  </si>
  <si>
    <t>PDV (25%)</t>
  </si>
  <si>
    <t>SVEUKUPNO (s PDV-om)</t>
  </si>
  <si>
    <r>
      <t xml:space="preserve">TROŠKOVNIK </t>
    </r>
    <r>
      <rPr>
        <b/>
        <sz val="14"/>
        <rFont val="Times New Roman"/>
        <family val="1"/>
        <charset val="238"/>
      </rPr>
      <t>UREDSKOG MATERIJALA - GRUPA A</t>
    </r>
  </si>
  <si>
    <r>
      <t>Kemijska olovka, širina ispisa 0,5 mm, sa pritisnim mehanizmom, metalnom klipsom i gumenim hvatištem, plastično jednobojno tijelo olovke bez motiva, boja ispisa crna, crvena ili plava prema izboru korisnika</t>
    </r>
    <r>
      <rPr>
        <b/>
        <sz val="10"/>
        <color rgb="FFFF0000"/>
        <rFont val="Times New Roman"/>
        <family val="1"/>
        <charset val="238"/>
      </rPr>
      <t xml:space="preserve"> </t>
    </r>
  </si>
  <si>
    <t xml:space="preserve">Marker permanentni, okrugli vrh, širina ispisa 1,5-3 mm, vodootporan, s mogućnošću ponovnog punjenja, boja ispisa crna, crvena, plava ili zelena prema izboru korisnika </t>
  </si>
  <si>
    <t xml:space="preserve">Marker permanentni, klinasti vrh, širina ispisa 4-12 mm, vodootporan, s mogućnošću ponovnog punjenja, boja ispisa crna, crvena, plava ili zelena prema izboru korisnika </t>
  </si>
  <si>
    <t>Specifikacije boja i sl.</t>
  </si>
  <si>
    <t>9=7*8</t>
  </si>
  <si>
    <t>odjel mladih</t>
  </si>
  <si>
    <t>srednja škola</t>
  </si>
  <si>
    <t>DJ Zagreb</t>
  </si>
  <si>
    <t>integracija</t>
  </si>
  <si>
    <t>odjel odraslih</t>
  </si>
  <si>
    <t>tehničko preh osoblje</t>
  </si>
  <si>
    <t>tiskara</t>
  </si>
  <si>
    <t>uprava</t>
  </si>
  <si>
    <r>
      <t xml:space="preserve">Papir za jednostrani i dvostrani ispis i kopiranje, A4, 100 g/m²,omot od 500/1, bijeli, B klase ili bolji, za fotokopirne uređaje, laserske i inkjet pisače, sa vrijednostima:
GRAMATURA            ISO 536         100 g/m²   </t>
    </r>
    <r>
      <rPr>
        <b/>
        <i/>
        <sz val="10"/>
        <color theme="1"/>
        <rFont val="Times New Roman"/>
        <family val="1"/>
        <charset val="238"/>
      </rPr>
      <t xml:space="preserve">±3 </t>
    </r>
    <r>
      <rPr>
        <sz val="10"/>
        <color theme="1"/>
        <rFont val="Times New Roman"/>
        <family val="1"/>
        <charset val="238"/>
      </rPr>
      <t xml:space="preserve">
DEBLJINA                    ISO 534         115 μm   -  120 μm 
NEPROZIRNOST        ISO 2471        min 95%   
HRAPAVOST*            ISO 8791-2    </t>
    </r>
    <r>
      <rPr>
        <b/>
        <i/>
        <sz val="10"/>
        <rFont val="Times New Roman"/>
        <family val="1"/>
        <charset val="238"/>
      </rPr>
      <t>100 ml/min   -   275 ml/min</t>
    </r>
    <r>
      <rPr>
        <sz val="10"/>
        <color theme="1"/>
        <rFont val="Times New Roman"/>
        <family val="1"/>
        <charset val="238"/>
      </rPr>
      <t xml:space="preserve"> 
CIE BJELINA                ISO 11475      min 159                                                                  </t>
    </r>
  </si>
  <si>
    <t>EUR</t>
  </si>
  <si>
    <t>B18-009</t>
  </si>
  <si>
    <t>Traka samoljepljiva, obostrano lijepljenje, prozirna na jednokratnom stalku, dimenzija 12 mm x 6,3 m</t>
  </si>
  <si>
    <t>B18-011</t>
  </si>
  <si>
    <r>
      <t xml:space="preserve">Memograf traka na stalku, dimenzija trake 50 mm x 10 m, odljepljiva, za isticanje dijela teksta, razne boje </t>
    </r>
    <r>
      <rPr>
        <b/>
        <i/>
        <sz val="10"/>
        <color theme="1"/>
        <rFont val="Times New Roman"/>
        <family val="1"/>
        <charset val="238"/>
      </rPr>
      <t>(žuta, zelena i crvena po izboru korisnika)</t>
    </r>
  </si>
  <si>
    <t>B01-025</t>
  </si>
  <si>
    <t>Blok flipchart, dimenzija lista 68*97 cm, papir min. 80g/m2, s perforacijom, set od 5 komada po 20 listova</t>
  </si>
  <si>
    <t>C07-036</t>
  </si>
  <si>
    <t>Mehanika za spise, izrađena od PP-a, pro od metala, razma rupa 6+8 cm sortirane boje, set od 25 komada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</si>
</sst>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7"/>
      <name val="Times New Roman"/>
      <family val="1"/>
      <charset val="238"/>
    </font>
    <font>
      <sz val="1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i/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distributed" vertical="center"/>
    </xf>
    <xf numFmtId="0" fontId="2" fillId="2" borderId="1" xfId="0" applyFont="1" applyFill="1" applyBorder="1" applyAlignment="1" applyProtection="1">
      <alignment horizontal="distributed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5" fillId="4" borderId="1" xfId="0" applyFont="1" applyFill="1" applyBorder="1" applyAlignment="1" applyProtection="1">
      <alignment horizontal="left" vertical="center" wrapText="1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0" fontId="3" fillId="4" borderId="1" xfId="0" applyFont="1" applyFill="1" applyBorder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/>
      <protection locked="0"/>
    </xf>
    <xf numFmtId="3" fontId="2" fillId="6" borderId="1" xfId="0" applyNumberFormat="1" applyFont="1" applyFill="1" applyBorder="1" applyAlignment="1" applyProtection="1">
      <alignment horizontal="right" vertical="center"/>
    </xf>
    <xf numFmtId="4" fontId="2" fillId="6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vertical="top" wrapText="1"/>
    </xf>
    <xf numFmtId="0" fontId="13" fillId="0" borderId="0" xfId="0" applyFont="1" applyAlignment="1" applyProtection="1">
      <alignment wrapText="1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vertical="center"/>
      <protection locked="0"/>
    </xf>
    <xf numFmtId="4" fontId="5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4" fillId="0" borderId="6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4" fontId="5" fillId="0" borderId="4" xfId="0" applyNumberFormat="1" applyFont="1" applyBorder="1" applyAlignment="1" applyProtection="1">
      <alignment vertical="center"/>
      <protection locked="0"/>
    </xf>
    <xf numFmtId="4" fontId="14" fillId="0" borderId="4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 applyProtection="1">
      <alignment horizontal="center" vertical="center" wrapText="1"/>
    </xf>
    <xf numFmtId="3" fontId="9" fillId="5" borderId="1" xfId="0" applyNumberFormat="1" applyFont="1" applyFill="1" applyBorder="1" applyAlignment="1" applyProtection="1">
      <alignment horizontal="right" vertical="center" wrapText="1"/>
      <protection locked="0"/>
    </xf>
    <xf numFmtId="3" fontId="16" fillId="5" borderId="1" xfId="0" applyNumberFormat="1" applyFont="1" applyFill="1" applyBorder="1" applyAlignment="1" applyProtection="1">
      <alignment horizontal="right" vertical="center" wrapText="1"/>
      <protection locked="0"/>
    </xf>
    <xf numFmtId="3" fontId="2" fillId="6" borderId="1" xfId="0" applyNumberFormat="1" applyFont="1" applyFill="1" applyBorder="1" applyAlignment="1" applyProtection="1">
      <alignment horizontal="right" vertical="center" wrapText="1"/>
    </xf>
    <xf numFmtId="3" fontId="3" fillId="0" borderId="0" xfId="0" applyNumberFormat="1" applyFont="1" applyAlignment="1" applyProtection="1">
      <alignment horizontal="right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wrapText="1"/>
    </xf>
    <xf numFmtId="0" fontId="12" fillId="0" borderId="0" xfId="0" applyFont="1" applyAlignment="1" applyProtection="1">
      <alignment vertical="center" wrapText="1"/>
      <protection locked="0"/>
    </xf>
    <xf numFmtId="3" fontId="12" fillId="2" borderId="1" xfId="0" applyNumberFormat="1" applyFont="1" applyFill="1" applyBorder="1" applyAlignment="1" applyProtection="1">
      <alignment horizontal="center" vertical="center" wrapText="1"/>
    </xf>
    <xf numFmtId="3" fontId="21" fillId="0" borderId="1" xfId="0" applyNumberFormat="1" applyFont="1" applyBorder="1" applyAlignment="1" applyProtection="1">
      <alignment horizontal="center" vertical="center" wrapText="1"/>
    </xf>
    <xf numFmtId="3" fontId="21" fillId="3" borderId="1" xfId="0" applyNumberFormat="1" applyFont="1" applyFill="1" applyBorder="1" applyAlignment="1" applyProtection="1">
      <alignment horizontal="center" vertical="center" wrapText="1"/>
    </xf>
    <xf numFmtId="3" fontId="22" fillId="5" borderId="1" xfId="0" applyNumberFormat="1" applyFont="1" applyFill="1" applyBorder="1" applyAlignment="1" applyProtection="1">
      <alignment horizontal="right" vertical="center" wrapText="1"/>
      <protection locked="0"/>
    </xf>
    <xf numFmtId="3" fontId="12" fillId="6" borderId="1" xfId="0" applyNumberFormat="1" applyFont="1" applyFill="1" applyBorder="1" applyAlignment="1" applyProtection="1">
      <alignment horizontal="right" vertical="center" wrapText="1"/>
    </xf>
    <xf numFmtId="3" fontId="23" fillId="0" borderId="0" xfId="0" applyNumberFormat="1" applyFont="1" applyAlignment="1" applyProtection="1">
      <alignment horizontal="right" vertical="center" wrapText="1"/>
      <protection locked="0"/>
    </xf>
    <xf numFmtId="0" fontId="12" fillId="0" borderId="3" xfId="0" applyFont="1" applyBorder="1" applyAlignment="1" applyProtection="1">
      <alignment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wrapText="1"/>
    </xf>
    <xf numFmtId="3" fontId="22" fillId="5" borderId="1" xfId="0" applyNumberFormat="1" applyFont="1" applyFill="1" applyBorder="1" applyAlignment="1" applyProtection="1">
      <alignment horizontal="right" vertical="center"/>
      <protection locked="0"/>
    </xf>
    <xf numFmtId="3" fontId="24" fillId="5" borderId="1" xfId="0" applyNumberFormat="1" applyFont="1" applyFill="1" applyBorder="1" applyAlignment="1" applyProtection="1">
      <alignment horizontal="righ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left" vertical="center" wrapText="1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23" fillId="5" borderId="1" xfId="0" applyFont="1" applyFill="1" applyBorder="1" applyAlignment="1" applyProtection="1">
      <alignment horizontal="right" vertical="center"/>
    </xf>
    <xf numFmtId="0" fontId="2" fillId="6" borderId="3" xfId="0" applyFont="1" applyFill="1" applyBorder="1" applyAlignment="1" applyProtection="1">
      <alignment vertical="center" wrapText="1"/>
      <protection locked="0"/>
    </xf>
    <xf numFmtId="0" fontId="12" fillId="6" borderId="3" xfId="0" applyFont="1" applyFill="1" applyBorder="1" applyAlignment="1" applyProtection="1">
      <alignment vertical="center" wrapText="1"/>
      <protection locked="0"/>
    </xf>
    <xf numFmtId="0" fontId="14" fillId="6" borderId="3" xfId="0" applyFont="1" applyFill="1" applyBorder="1" applyAlignment="1" applyProtection="1">
      <alignment vertical="center" wrapText="1"/>
      <protection locked="0"/>
    </xf>
    <xf numFmtId="3" fontId="23" fillId="6" borderId="0" xfId="0" applyNumberFormat="1" applyFont="1" applyFill="1" applyAlignment="1" applyProtection="1">
      <alignment horizontal="right" vertical="center" wrapText="1"/>
      <protection locked="0"/>
    </xf>
    <xf numFmtId="0" fontId="2" fillId="6" borderId="6" xfId="0" applyFont="1" applyFill="1" applyBorder="1" applyAlignment="1" applyProtection="1">
      <alignment vertical="center" wrapText="1"/>
      <protection locked="0"/>
    </xf>
    <xf numFmtId="0" fontId="12" fillId="6" borderId="6" xfId="0" applyFont="1" applyFill="1" applyBorder="1" applyAlignment="1" applyProtection="1">
      <alignment vertical="center" wrapText="1"/>
      <protection locked="0"/>
    </xf>
    <xf numFmtId="0" fontId="14" fillId="6" borderId="6" xfId="0" applyFont="1" applyFill="1" applyBorder="1" applyAlignment="1" applyProtection="1">
      <alignment vertical="center" wrapText="1"/>
      <protection locked="0"/>
    </xf>
    <xf numFmtId="0" fontId="18" fillId="5" borderId="0" xfId="0" applyFont="1" applyFill="1" applyAlignment="1">
      <alignment wrapText="1"/>
    </xf>
    <xf numFmtId="0" fontId="18" fillId="5" borderId="1" xfId="0" applyFont="1" applyFill="1" applyBorder="1" applyAlignment="1">
      <alignment wrapText="1"/>
    </xf>
    <xf numFmtId="0" fontId="1" fillId="0" borderId="0" xfId="0" applyFont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29"/>
  <sheetViews>
    <sheetView tabSelected="1" zoomScale="70" zoomScaleNormal="70" workbookViewId="0">
      <selection activeCell="T8" sqref="T8"/>
    </sheetView>
  </sheetViews>
  <sheetFormatPr defaultRowHeight="15" x14ac:dyDescent="0.25"/>
  <cols>
    <col min="4" max="4" width="51.42578125" customWidth="1"/>
    <col min="5" max="5" width="44.28515625" customWidth="1"/>
    <col min="7" max="7" width="19.7109375" bestFit="1" customWidth="1"/>
    <col min="8" max="8" width="11.7109375" style="83" hidden="1" customWidth="1"/>
    <col min="9" max="9" width="12.42578125" style="72" hidden="1" customWidth="1"/>
    <col min="10" max="10" width="9.7109375" style="72" hidden="1" customWidth="1"/>
    <col min="11" max="11" width="10.28515625" style="83" hidden="1" customWidth="1"/>
    <col min="12" max="12" width="12.85546875" style="83" hidden="1" customWidth="1"/>
    <col min="13" max="13" width="19.140625" style="83" hidden="1" customWidth="1"/>
    <col min="14" max="14" width="7.28515625" style="83" hidden="1" customWidth="1"/>
    <col min="15" max="15" width="6" style="83" hidden="1" customWidth="1"/>
    <col min="16" max="16" width="9.5703125" style="70" bestFit="1" customWidth="1"/>
    <col min="17" max="17" width="13.7109375" customWidth="1"/>
    <col min="18" max="18" width="13" customWidth="1"/>
    <col min="19" max="19" width="12.85546875" customWidth="1"/>
  </cols>
  <sheetData>
    <row r="1" spans="1:19" ht="18.75" x14ac:dyDescent="0.25">
      <c r="A1" s="101" t="s">
        <v>258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x14ac:dyDescent="0.25">
      <c r="A2" s="1"/>
      <c r="B2" s="1"/>
      <c r="C2" s="1"/>
      <c r="D2" s="1"/>
      <c r="E2" s="1"/>
      <c r="F2" s="1"/>
      <c r="G2" s="1"/>
      <c r="H2" s="73"/>
      <c r="I2" s="60"/>
      <c r="J2" s="60"/>
      <c r="K2" s="73"/>
      <c r="L2" s="73"/>
      <c r="M2" s="73"/>
      <c r="N2" s="73"/>
      <c r="O2" s="73"/>
      <c r="P2" s="60"/>
      <c r="Q2" s="1"/>
      <c r="R2" s="1"/>
      <c r="S2" s="2" t="s">
        <v>273</v>
      </c>
    </row>
    <row r="3" spans="1:19" ht="38.25" x14ac:dyDescent="0.25">
      <c r="A3" s="3" t="s">
        <v>0</v>
      </c>
      <c r="B3" s="4" t="s">
        <v>1</v>
      </c>
      <c r="C3" s="4" t="s">
        <v>2</v>
      </c>
      <c r="D3" s="5" t="s">
        <v>3</v>
      </c>
      <c r="E3" s="6" t="s">
        <v>4</v>
      </c>
      <c r="F3" s="3" t="s">
        <v>5</v>
      </c>
      <c r="G3" s="3" t="s">
        <v>262</v>
      </c>
      <c r="H3" s="74" t="s">
        <v>264</v>
      </c>
      <c r="I3" s="7" t="s">
        <v>265</v>
      </c>
      <c r="J3" s="7" t="s">
        <v>266</v>
      </c>
      <c r="K3" s="74" t="s">
        <v>267</v>
      </c>
      <c r="L3" s="74" t="s">
        <v>268</v>
      </c>
      <c r="M3" s="74" t="s">
        <v>269</v>
      </c>
      <c r="N3" s="74" t="s">
        <v>270</v>
      </c>
      <c r="O3" s="74" t="s">
        <v>271</v>
      </c>
      <c r="P3" s="7" t="s">
        <v>252</v>
      </c>
      <c r="Q3" s="8" t="s">
        <v>6</v>
      </c>
      <c r="R3" s="9" t="s">
        <v>7</v>
      </c>
      <c r="S3" s="9" t="s">
        <v>8</v>
      </c>
    </row>
    <row r="4" spans="1:19" x14ac:dyDescent="0.25">
      <c r="A4" s="10">
        <v>1</v>
      </c>
      <c r="B4" s="10">
        <v>2</v>
      </c>
      <c r="C4" s="10">
        <v>3</v>
      </c>
      <c r="D4" s="10">
        <v>3</v>
      </c>
      <c r="E4" s="11">
        <v>4</v>
      </c>
      <c r="F4" s="10">
        <v>5</v>
      </c>
      <c r="G4" s="10">
        <v>6</v>
      </c>
      <c r="H4" s="75">
        <v>7</v>
      </c>
      <c r="I4" s="61"/>
      <c r="J4" s="61"/>
      <c r="K4" s="75"/>
      <c r="L4" s="75"/>
      <c r="M4" s="75"/>
      <c r="N4" s="75"/>
      <c r="O4" s="75"/>
      <c r="P4" s="62">
        <v>7</v>
      </c>
      <c r="Q4" s="11">
        <v>8</v>
      </c>
      <c r="R4" s="11" t="s">
        <v>263</v>
      </c>
      <c r="S4" s="11">
        <v>10</v>
      </c>
    </row>
    <row r="5" spans="1:19" x14ac:dyDescent="0.25">
      <c r="A5" s="12"/>
      <c r="B5" s="12"/>
      <c r="C5" s="12"/>
      <c r="D5" s="13" t="s">
        <v>9</v>
      </c>
      <c r="E5" s="14"/>
      <c r="F5" s="12"/>
      <c r="G5" s="12"/>
      <c r="H5" s="76"/>
      <c r="I5" s="63"/>
      <c r="J5" s="63"/>
      <c r="K5" s="76"/>
      <c r="L5" s="76"/>
      <c r="M5" s="76"/>
      <c r="N5" s="76"/>
      <c r="O5" s="76"/>
      <c r="P5" s="64"/>
      <c r="Q5" s="15"/>
      <c r="R5" s="15"/>
      <c r="S5" s="15"/>
    </row>
    <row r="6" spans="1:19" ht="66" customHeight="1" x14ac:dyDescent="0.25">
      <c r="A6" s="16">
        <v>1</v>
      </c>
      <c r="B6" s="17" t="s">
        <v>10</v>
      </c>
      <c r="C6" s="18" t="s">
        <v>11</v>
      </c>
      <c r="D6" s="19" t="s">
        <v>12</v>
      </c>
      <c r="E6" s="20"/>
      <c r="F6" s="18" t="s">
        <v>13</v>
      </c>
      <c r="G6" s="18"/>
      <c r="H6" s="77">
        <v>25</v>
      </c>
      <c r="I6" s="77">
        <v>63</v>
      </c>
      <c r="J6" s="77">
        <v>21</v>
      </c>
      <c r="K6" s="77">
        <v>40</v>
      </c>
      <c r="L6" s="77">
        <v>35</v>
      </c>
      <c r="M6" s="77">
        <v>20</v>
      </c>
      <c r="N6" s="77">
        <v>400</v>
      </c>
      <c r="O6" s="77">
        <v>150</v>
      </c>
      <c r="P6" s="66">
        <f>SUM(H6:O6)</f>
        <v>754</v>
      </c>
      <c r="Q6" s="21"/>
      <c r="R6" s="21">
        <f>P6*Q6</f>
        <v>0</v>
      </c>
      <c r="S6" s="22">
        <f t="shared" ref="S6:S38" si="0">R6*1.25</f>
        <v>0</v>
      </c>
    </row>
    <row r="7" spans="1:19" ht="75.75" customHeight="1" x14ac:dyDescent="0.25">
      <c r="A7" s="16">
        <v>2</v>
      </c>
      <c r="B7" s="17" t="s">
        <v>10</v>
      </c>
      <c r="C7" s="18"/>
      <c r="D7" s="19" t="s">
        <v>272</v>
      </c>
      <c r="E7" s="20"/>
      <c r="F7" s="18" t="s">
        <v>13</v>
      </c>
      <c r="G7" s="18"/>
      <c r="H7" s="77"/>
      <c r="I7" s="77">
        <v>2</v>
      </c>
      <c r="J7" s="77">
        <v>2</v>
      </c>
      <c r="K7" s="77"/>
      <c r="L7" s="77"/>
      <c r="M7" s="77"/>
      <c r="N7" s="77"/>
      <c r="O7" s="77"/>
      <c r="P7" s="66">
        <f>SUM(H7:O7)</f>
        <v>4</v>
      </c>
      <c r="Q7" s="21"/>
      <c r="R7" s="21"/>
      <c r="S7" s="22">
        <f t="shared" si="0"/>
        <v>0</v>
      </c>
    </row>
    <row r="8" spans="1:19" ht="121.5" customHeight="1" x14ac:dyDescent="0.25">
      <c r="A8" s="16">
        <v>3</v>
      </c>
      <c r="B8" s="17" t="s">
        <v>10</v>
      </c>
      <c r="C8" s="18" t="s">
        <v>14</v>
      </c>
      <c r="D8" s="23" t="s">
        <v>15</v>
      </c>
      <c r="E8" s="24"/>
      <c r="F8" s="18" t="s">
        <v>13</v>
      </c>
      <c r="G8" s="18"/>
      <c r="H8" s="77"/>
      <c r="I8" s="77">
        <v>4</v>
      </c>
      <c r="J8" s="65"/>
      <c r="K8" s="77"/>
      <c r="L8" s="77"/>
      <c r="M8" s="77"/>
      <c r="N8" s="77"/>
      <c r="O8" s="77"/>
      <c r="P8" s="66">
        <f t="shared" ref="P8:P39" si="1">SUM(H8:O8)</f>
        <v>4</v>
      </c>
      <c r="Q8" s="21"/>
      <c r="R8" s="21">
        <f t="shared" ref="R8:R18" si="2">P8*Q8</f>
        <v>0</v>
      </c>
      <c r="S8" s="22">
        <f t="shared" si="0"/>
        <v>0</v>
      </c>
    </row>
    <row r="9" spans="1:19" ht="50.1" customHeight="1" x14ac:dyDescent="0.25">
      <c r="A9" s="16">
        <v>4</v>
      </c>
      <c r="B9" s="17" t="s">
        <v>10</v>
      </c>
      <c r="C9" s="18" t="s">
        <v>16</v>
      </c>
      <c r="D9" s="19" t="s">
        <v>17</v>
      </c>
      <c r="E9" s="20"/>
      <c r="F9" s="18" t="s">
        <v>13</v>
      </c>
      <c r="G9" s="18"/>
      <c r="H9" s="77">
        <v>1</v>
      </c>
      <c r="I9" s="77">
        <v>1</v>
      </c>
      <c r="J9" s="65"/>
      <c r="K9" s="77">
        <v>5</v>
      </c>
      <c r="L9" s="77"/>
      <c r="M9" s="77"/>
      <c r="N9" s="77">
        <v>250</v>
      </c>
      <c r="O9" s="77"/>
      <c r="P9" s="66">
        <f t="shared" si="1"/>
        <v>257</v>
      </c>
      <c r="Q9" s="21"/>
      <c r="R9" s="21">
        <f t="shared" si="2"/>
        <v>0</v>
      </c>
      <c r="S9" s="22">
        <f t="shared" si="0"/>
        <v>0</v>
      </c>
    </row>
    <row r="10" spans="1:19" ht="50.1" customHeight="1" x14ac:dyDescent="0.25">
      <c r="A10" s="16">
        <v>5</v>
      </c>
      <c r="B10" s="17" t="s">
        <v>19</v>
      </c>
      <c r="C10" s="18" t="s">
        <v>20</v>
      </c>
      <c r="D10" s="23" t="s">
        <v>21</v>
      </c>
      <c r="E10" s="25"/>
      <c r="F10" s="18" t="s">
        <v>22</v>
      </c>
      <c r="G10" s="18"/>
      <c r="H10" s="77">
        <v>15</v>
      </c>
      <c r="I10" s="77">
        <v>40</v>
      </c>
      <c r="J10" s="65"/>
      <c r="K10" s="77"/>
      <c r="L10" s="77"/>
      <c r="M10" s="77"/>
      <c r="N10" s="77"/>
      <c r="O10" s="77"/>
      <c r="P10" s="66">
        <f>SUM(H10:O10)</f>
        <v>55</v>
      </c>
      <c r="Q10" s="21"/>
      <c r="R10" s="21">
        <f t="shared" si="2"/>
        <v>0</v>
      </c>
      <c r="S10" s="22">
        <f t="shared" si="0"/>
        <v>0</v>
      </c>
    </row>
    <row r="11" spans="1:19" ht="50.1" customHeight="1" x14ac:dyDescent="0.25">
      <c r="A11" s="16">
        <v>6</v>
      </c>
      <c r="B11" s="17" t="s">
        <v>19</v>
      </c>
      <c r="C11" s="18" t="s">
        <v>23</v>
      </c>
      <c r="D11" s="23" t="s">
        <v>24</v>
      </c>
      <c r="E11" s="25"/>
      <c r="F11" s="18" t="s">
        <v>22</v>
      </c>
      <c r="G11" s="18"/>
      <c r="H11" s="77">
        <v>5</v>
      </c>
      <c r="I11" s="77">
        <v>30</v>
      </c>
      <c r="J11" s="65"/>
      <c r="K11" s="77"/>
      <c r="L11" s="77"/>
      <c r="M11" s="77"/>
      <c r="N11" s="77"/>
      <c r="O11" s="77"/>
      <c r="P11" s="66">
        <f t="shared" si="1"/>
        <v>35</v>
      </c>
      <c r="Q11" s="21"/>
      <c r="R11" s="21">
        <f t="shared" si="2"/>
        <v>0</v>
      </c>
      <c r="S11" s="22">
        <f t="shared" si="0"/>
        <v>0</v>
      </c>
    </row>
    <row r="12" spans="1:19" ht="50.1" customHeight="1" x14ac:dyDescent="0.25">
      <c r="A12" s="16">
        <v>7</v>
      </c>
      <c r="B12" s="17" t="s">
        <v>19</v>
      </c>
      <c r="C12" s="18" t="s">
        <v>25</v>
      </c>
      <c r="D12" s="23" t="s">
        <v>26</v>
      </c>
      <c r="E12" s="25"/>
      <c r="F12" s="18" t="s">
        <v>22</v>
      </c>
      <c r="G12" s="18"/>
      <c r="H12" s="77">
        <v>15</v>
      </c>
      <c r="I12" s="77">
        <v>4</v>
      </c>
      <c r="J12" s="65"/>
      <c r="K12" s="77"/>
      <c r="L12" s="77">
        <v>5</v>
      </c>
      <c r="M12" s="77"/>
      <c r="N12" s="77"/>
      <c r="O12" s="77"/>
      <c r="P12" s="66">
        <f t="shared" si="1"/>
        <v>24</v>
      </c>
      <c r="Q12" s="21"/>
      <c r="R12" s="21">
        <f t="shared" si="2"/>
        <v>0</v>
      </c>
      <c r="S12" s="22">
        <f t="shared" si="0"/>
        <v>0</v>
      </c>
    </row>
    <row r="13" spans="1:19" ht="50.1" customHeight="1" x14ac:dyDescent="0.25">
      <c r="A13" s="16">
        <v>8</v>
      </c>
      <c r="B13" s="17" t="s">
        <v>19</v>
      </c>
      <c r="C13" s="18" t="s">
        <v>27</v>
      </c>
      <c r="D13" s="23" t="s">
        <v>28</v>
      </c>
      <c r="E13" s="25"/>
      <c r="F13" s="18" t="s">
        <v>22</v>
      </c>
      <c r="G13" s="18"/>
      <c r="H13" s="77">
        <v>5</v>
      </c>
      <c r="I13" s="77">
        <v>10</v>
      </c>
      <c r="J13" s="65"/>
      <c r="K13" s="77"/>
      <c r="L13" s="77"/>
      <c r="M13" s="77"/>
      <c r="N13" s="77"/>
      <c r="O13" s="77"/>
      <c r="P13" s="66">
        <f t="shared" si="1"/>
        <v>15</v>
      </c>
      <c r="Q13" s="21"/>
      <c r="R13" s="21">
        <f t="shared" si="2"/>
        <v>0</v>
      </c>
      <c r="S13" s="22">
        <f t="shared" si="0"/>
        <v>0</v>
      </c>
    </row>
    <row r="14" spans="1:19" ht="50.1" customHeight="1" x14ac:dyDescent="0.25">
      <c r="A14" s="16">
        <v>9</v>
      </c>
      <c r="B14" s="17" t="s">
        <v>19</v>
      </c>
      <c r="C14" s="18" t="s">
        <v>29</v>
      </c>
      <c r="D14" s="30" t="s">
        <v>30</v>
      </c>
      <c r="E14" s="20"/>
      <c r="F14" s="18" t="s">
        <v>22</v>
      </c>
      <c r="G14" s="18"/>
      <c r="H14" s="77"/>
      <c r="I14" s="65"/>
      <c r="J14" s="65"/>
      <c r="K14" s="77"/>
      <c r="L14" s="77"/>
      <c r="M14" s="77"/>
      <c r="N14" s="77"/>
      <c r="O14" s="77"/>
      <c r="P14" s="66">
        <f t="shared" si="1"/>
        <v>0</v>
      </c>
      <c r="Q14" s="21"/>
      <c r="R14" s="21">
        <f t="shared" si="2"/>
        <v>0</v>
      </c>
      <c r="S14" s="22">
        <f t="shared" si="0"/>
        <v>0</v>
      </c>
    </row>
    <row r="15" spans="1:19" ht="50.1" customHeight="1" x14ac:dyDescent="0.25">
      <c r="A15" s="16">
        <v>10</v>
      </c>
      <c r="B15" s="17" t="s">
        <v>19</v>
      </c>
      <c r="C15" s="18" t="s">
        <v>31</v>
      </c>
      <c r="D15" s="23" t="s">
        <v>32</v>
      </c>
      <c r="E15" s="25"/>
      <c r="F15" s="18" t="s">
        <v>22</v>
      </c>
      <c r="G15" s="18"/>
      <c r="H15" s="77"/>
      <c r="I15" s="77">
        <v>5</v>
      </c>
      <c r="J15" s="65"/>
      <c r="K15" s="77"/>
      <c r="L15" s="77">
        <v>1</v>
      </c>
      <c r="M15" s="77">
        <v>5</v>
      </c>
      <c r="N15" s="77"/>
      <c r="O15" s="77"/>
      <c r="P15" s="66">
        <f t="shared" si="1"/>
        <v>11</v>
      </c>
      <c r="Q15" s="21"/>
      <c r="R15" s="21">
        <f t="shared" si="2"/>
        <v>0</v>
      </c>
      <c r="S15" s="22">
        <f t="shared" si="0"/>
        <v>0</v>
      </c>
    </row>
    <row r="16" spans="1:19" ht="50.1" customHeight="1" x14ac:dyDescent="0.25">
      <c r="A16" s="16">
        <v>11</v>
      </c>
      <c r="B16" s="17" t="s">
        <v>33</v>
      </c>
      <c r="C16" s="18" t="s">
        <v>34</v>
      </c>
      <c r="D16" s="23" t="s">
        <v>35</v>
      </c>
      <c r="E16" s="31"/>
      <c r="F16" s="18" t="s">
        <v>22</v>
      </c>
      <c r="G16" s="18"/>
      <c r="H16" s="77"/>
      <c r="I16" s="77">
        <v>9</v>
      </c>
      <c r="J16" s="65"/>
      <c r="K16" s="77"/>
      <c r="L16" s="77"/>
      <c r="M16" s="77"/>
      <c r="N16" s="77"/>
      <c r="O16" s="77"/>
      <c r="P16" s="66">
        <f t="shared" si="1"/>
        <v>9</v>
      </c>
      <c r="Q16" s="21"/>
      <c r="R16" s="21">
        <f t="shared" si="2"/>
        <v>0</v>
      </c>
      <c r="S16" s="22">
        <f t="shared" si="0"/>
        <v>0</v>
      </c>
    </row>
    <row r="17" spans="1:19" ht="50.1" customHeight="1" x14ac:dyDescent="0.25">
      <c r="A17" s="16">
        <v>12</v>
      </c>
      <c r="B17" s="17" t="s">
        <v>33</v>
      </c>
      <c r="C17" s="18" t="s">
        <v>36</v>
      </c>
      <c r="D17" s="23" t="s">
        <v>37</v>
      </c>
      <c r="E17" s="31"/>
      <c r="F17" s="18" t="s">
        <v>22</v>
      </c>
      <c r="G17" s="18"/>
      <c r="H17" s="77"/>
      <c r="I17" s="77">
        <v>6</v>
      </c>
      <c r="J17" s="65"/>
      <c r="K17" s="77"/>
      <c r="L17" s="77"/>
      <c r="M17" s="77"/>
      <c r="N17" s="77"/>
      <c r="O17" s="77"/>
      <c r="P17" s="66">
        <f t="shared" si="1"/>
        <v>6</v>
      </c>
      <c r="Q17" s="21"/>
      <c r="R17" s="21">
        <f t="shared" si="2"/>
        <v>0</v>
      </c>
      <c r="S17" s="22">
        <f t="shared" si="0"/>
        <v>0</v>
      </c>
    </row>
    <row r="18" spans="1:19" ht="50.1" customHeight="1" x14ac:dyDescent="0.25">
      <c r="A18" s="16">
        <v>13</v>
      </c>
      <c r="B18" s="17" t="s">
        <v>33</v>
      </c>
      <c r="C18" s="18" t="s">
        <v>38</v>
      </c>
      <c r="D18" s="23" t="s">
        <v>39</v>
      </c>
      <c r="E18" s="25"/>
      <c r="F18" s="18" t="s">
        <v>22</v>
      </c>
      <c r="G18" s="18"/>
      <c r="H18" s="77"/>
      <c r="I18" s="77"/>
      <c r="J18" s="65"/>
      <c r="K18" s="77"/>
      <c r="L18" s="77"/>
      <c r="M18" s="77">
        <v>5</v>
      </c>
      <c r="N18" s="77"/>
      <c r="O18" s="77"/>
      <c r="P18" s="66">
        <f t="shared" si="1"/>
        <v>5</v>
      </c>
      <c r="Q18" s="21"/>
      <c r="R18" s="21">
        <f t="shared" si="2"/>
        <v>0</v>
      </c>
      <c r="S18" s="22">
        <f t="shared" si="0"/>
        <v>0</v>
      </c>
    </row>
    <row r="19" spans="1:19" ht="50.1" customHeight="1" x14ac:dyDescent="0.25">
      <c r="A19" s="16">
        <v>28</v>
      </c>
      <c r="B19" s="17" t="s">
        <v>33</v>
      </c>
      <c r="C19" s="18" t="s">
        <v>278</v>
      </c>
      <c r="D19" s="23" t="s">
        <v>279</v>
      </c>
      <c r="E19" s="25"/>
      <c r="F19" s="18" t="s">
        <v>40</v>
      </c>
      <c r="G19" s="18"/>
      <c r="H19" s="85"/>
      <c r="I19" s="86"/>
      <c r="J19" s="87"/>
      <c r="K19" s="91">
        <v>1</v>
      </c>
      <c r="L19" s="89"/>
      <c r="M19" s="90"/>
      <c r="N19" s="88"/>
      <c r="O19" s="88"/>
      <c r="P19" s="66">
        <f t="shared" si="1"/>
        <v>1</v>
      </c>
      <c r="Q19" s="21"/>
      <c r="R19" s="21">
        <f t="shared" ref="R19:R51" si="3">P20*Q19</f>
        <v>0</v>
      </c>
      <c r="S19" s="22">
        <f t="shared" si="0"/>
        <v>0</v>
      </c>
    </row>
    <row r="20" spans="1:19" ht="50.1" customHeight="1" x14ac:dyDescent="0.25">
      <c r="A20" s="16">
        <v>14</v>
      </c>
      <c r="B20" s="17" t="s">
        <v>33</v>
      </c>
      <c r="C20" s="18" t="s">
        <v>41</v>
      </c>
      <c r="D20" s="23" t="s">
        <v>42</v>
      </c>
      <c r="E20" s="25"/>
      <c r="F20" s="18" t="s">
        <v>22</v>
      </c>
      <c r="G20" s="18"/>
      <c r="H20" s="77"/>
      <c r="I20" s="77">
        <v>2</v>
      </c>
      <c r="J20" s="77">
        <v>1</v>
      </c>
      <c r="K20" s="77">
        <v>30</v>
      </c>
      <c r="L20" s="77">
        <v>11</v>
      </c>
      <c r="M20" s="77"/>
      <c r="N20" s="77"/>
      <c r="O20" s="77">
        <v>3</v>
      </c>
      <c r="P20" s="66">
        <f t="shared" si="1"/>
        <v>47</v>
      </c>
      <c r="Q20" s="21"/>
      <c r="R20" s="21">
        <f t="shared" si="3"/>
        <v>0</v>
      </c>
      <c r="S20" s="22">
        <f t="shared" si="0"/>
        <v>0</v>
      </c>
    </row>
    <row r="21" spans="1:19" ht="50.1" customHeight="1" x14ac:dyDescent="0.25">
      <c r="A21" s="16">
        <v>15</v>
      </c>
      <c r="B21" s="17" t="s">
        <v>33</v>
      </c>
      <c r="C21" s="18" t="s">
        <v>43</v>
      </c>
      <c r="D21" s="23" t="s">
        <v>44</v>
      </c>
      <c r="E21" s="25"/>
      <c r="F21" s="18" t="s">
        <v>22</v>
      </c>
      <c r="G21" s="18"/>
      <c r="H21" s="77"/>
      <c r="I21" s="77">
        <v>8</v>
      </c>
      <c r="J21" s="65"/>
      <c r="K21" s="77"/>
      <c r="L21" s="77">
        <v>3</v>
      </c>
      <c r="M21" s="77"/>
      <c r="N21" s="77"/>
      <c r="O21" s="77"/>
      <c r="P21" s="66">
        <f t="shared" si="1"/>
        <v>11</v>
      </c>
      <c r="Q21" s="21"/>
      <c r="R21" s="21">
        <f t="shared" si="3"/>
        <v>0</v>
      </c>
      <c r="S21" s="22">
        <f t="shared" si="0"/>
        <v>0</v>
      </c>
    </row>
    <row r="22" spans="1:19" ht="50.1" customHeight="1" x14ac:dyDescent="0.25">
      <c r="A22" s="16">
        <v>16</v>
      </c>
      <c r="B22" s="17" t="s">
        <v>45</v>
      </c>
      <c r="C22" s="18" t="s">
        <v>46</v>
      </c>
      <c r="D22" s="23" t="s">
        <v>47</v>
      </c>
      <c r="E22" s="25"/>
      <c r="F22" s="18" t="s">
        <v>22</v>
      </c>
      <c r="G22" s="18"/>
      <c r="H22" s="77"/>
      <c r="I22" s="65"/>
      <c r="J22" s="65"/>
      <c r="K22" s="77"/>
      <c r="L22" s="77">
        <v>0</v>
      </c>
      <c r="M22" s="77"/>
      <c r="N22" s="77"/>
      <c r="O22" s="77"/>
      <c r="P22" s="66">
        <f t="shared" si="1"/>
        <v>0</v>
      </c>
      <c r="Q22" s="21"/>
      <c r="R22" s="21">
        <f t="shared" si="3"/>
        <v>0</v>
      </c>
      <c r="S22" s="22">
        <f t="shared" si="0"/>
        <v>0</v>
      </c>
    </row>
    <row r="23" spans="1:19" ht="50.1" customHeight="1" x14ac:dyDescent="0.25">
      <c r="A23" s="16">
        <v>17</v>
      </c>
      <c r="B23" s="17" t="s">
        <v>45</v>
      </c>
      <c r="C23" s="18" t="s">
        <v>48</v>
      </c>
      <c r="D23" s="23" t="s">
        <v>49</v>
      </c>
      <c r="E23" s="25"/>
      <c r="F23" s="18" t="s">
        <v>40</v>
      </c>
      <c r="G23" s="18"/>
      <c r="H23" s="77">
        <v>1</v>
      </c>
      <c r="I23" s="77">
        <v>5</v>
      </c>
      <c r="J23" s="65"/>
      <c r="K23" s="77"/>
      <c r="L23" s="77">
        <v>0</v>
      </c>
      <c r="M23" s="77"/>
      <c r="N23" s="77"/>
      <c r="O23" s="77">
        <v>15</v>
      </c>
      <c r="P23" s="66">
        <f t="shared" si="1"/>
        <v>21</v>
      </c>
      <c r="Q23" s="21"/>
      <c r="R23" s="21">
        <f t="shared" si="3"/>
        <v>0</v>
      </c>
      <c r="S23" s="22">
        <f t="shared" si="0"/>
        <v>0</v>
      </c>
    </row>
    <row r="24" spans="1:19" ht="50.1" customHeight="1" x14ac:dyDescent="0.25">
      <c r="A24" s="16">
        <v>18</v>
      </c>
      <c r="B24" s="17" t="s">
        <v>50</v>
      </c>
      <c r="C24" s="18" t="s">
        <v>51</v>
      </c>
      <c r="D24" s="23" t="s">
        <v>52</v>
      </c>
      <c r="E24" s="25"/>
      <c r="F24" s="18" t="s">
        <v>40</v>
      </c>
      <c r="G24" s="18"/>
      <c r="H24" s="77"/>
      <c r="I24" s="65"/>
      <c r="J24" s="65"/>
      <c r="K24" s="77"/>
      <c r="L24" s="77"/>
      <c r="M24" s="77"/>
      <c r="N24" s="77"/>
      <c r="O24" s="77">
        <v>8</v>
      </c>
      <c r="P24" s="66">
        <f t="shared" si="1"/>
        <v>8</v>
      </c>
      <c r="Q24" s="21"/>
      <c r="R24" s="21">
        <f t="shared" si="3"/>
        <v>0</v>
      </c>
      <c r="S24" s="22">
        <f t="shared" si="0"/>
        <v>0</v>
      </c>
    </row>
    <row r="25" spans="1:19" ht="50.1" customHeight="1" x14ac:dyDescent="0.25">
      <c r="A25" s="16">
        <v>19</v>
      </c>
      <c r="B25" s="17" t="s">
        <v>53</v>
      </c>
      <c r="C25" s="18" t="s">
        <v>54</v>
      </c>
      <c r="D25" s="23" t="s">
        <v>55</v>
      </c>
      <c r="E25" s="25"/>
      <c r="F25" s="18" t="s">
        <v>18</v>
      </c>
      <c r="G25" s="18"/>
      <c r="H25" s="77"/>
      <c r="I25" s="77">
        <v>1</v>
      </c>
      <c r="J25" s="77">
        <v>1</v>
      </c>
      <c r="K25" s="77"/>
      <c r="L25" s="77">
        <v>1</v>
      </c>
      <c r="M25" s="77">
        <v>2</v>
      </c>
      <c r="N25" s="77">
        <v>2</v>
      </c>
      <c r="O25" s="77"/>
      <c r="P25" s="66">
        <f t="shared" si="1"/>
        <v>7</v>
      </c>
      <c r="Q25" s="21"/>
      <c r="R25" s="21">
        <f t="shared" si="3"/>
        <v>0</v>
      </c>
      <c r="S25" s="22">
        <f t="shared" si="0"/>
        <v>0</v>
      </c>
    </row>
    <row r="26" spans="1:19" ht="50.1" customHeight="1" x14ac:dyDescent="0.25">
      <c r="A26" s="16">
        <v>20</v>
      </c>
      <c r="B26" s="17" t="s">
        <v>53</v>
      </c>
      <c r="C26" s="18" t="s">
        <v>56</v>
      </c>
      <c r="D26" s="23" t="s">
        <v>57</v>
      </c>
      <c r="E26" s="25"/>
      <c r="F26" s="18" t="s">
        <v>18</v>
      </c>
      <c r="G26" s="18"/>
      <c r="H26" s="77"/>
      <c r="I26" s="65"/>
      <c r="J26" s="77">
        <v>1</v>
      </c>
      <c r="K26" s="77"/>
      <c r="L26" s="77">
        <v>0</v>
      </c>
      <c r="M26" s="77"/>
      <c r="N26" s="77">
        <v>15</v>
      </c>
      <c r="O26" s="77"/>
      <c r="P26" s="66">
        <f t="shared" si="1"/>
        <v>16</v>
      </c>
      <c r="Q26" s="21"/>
      <c r="R26" s="21">
        <f t="shared" si="3"/>
        <v>0</v>
      </c>
      <c r="S26" s="22">
        <f t="shared" si="0"/>
        <v>0</v>
      </c>
    </row>
    <row r="27" spans="1:19" ht="50.1" customHeight="1" x14ac:dyDescent="0.25">
      <c r="A27" s="16">
        <v>21</v>
      </c>
      <c r="B27" s="17" t="s">
        <v>53</v>
      </c>
      <c r="C27" s="18" t="s">
        <v>58</v>
      </c>
      <c r="D27" s="23" t="s">
        <v>59</v>
      </c>
      <c r="E27" s="25"/>
      <c r="F27" s="18" t="s">
        <v>18</v>
      </c>
      <c r="G27" s="18"/>
      <c r="H27" s="77"/>
      <c r="I27" s="77">
        <v>1</v>
      </c>
      <c r="J27" s="77">
        <v>2</v>
      </c>
      <c r="K27" s="77"/>
      <c r="L27" s="77"/>
      <c r="M27" s="77"/>
      <c r="N27" s="77">
        <v>5</v>
      </c>
      <c r="O27" s="77"/>
      <c r="P27" s="66">
        <f t="shared" si="1"/>
        <v>8</v>
      </c>
      <c r="Q27" s="21"/>
      <c r="R27" s="21">
        <f t="shared" si="3"/>
        <v>0</v>
      </c>
      <c r="S27" s="22">
        <f t="shared" si="0"/>
        <v>0</v>
      </c>
    </row>
    <row r="28" spans="1:19" ht="50.1" customHeight="1" x14ac:dyDescent="0.25">
      <c r="A28" s="16">
        <v>22</v>
      </c>
      <c r="B28" s="17" t="s">
        <v>60</v>
      </c>
      <c r="C28" s="18" t="s">
        <v>61</v>
      </c>
      <c r="D28" s="23" t="s">
        <v>62</v>
      </c>
      <c r="E28" s="25"/>
      <c r="F28" s="18" t="s">
        <v>22</v>
      </c>
      <c r="G28" s="18"/>
      <c r="H28" s="77">
        <v>2</v>
      </c>
      <c r="I28" s="77">
        <v>9</v>
      </c>
      <c r="J28" s="77">
        <v>7</v>
      </c>
      <c r="K28" s="77">
        <v>7</v>
      </c>
      <c r="L28" s="77">
        <v>5</v>
      </c>
      <c r="M28" s="77"/>
      <c r="N28" s="77"/>
      <c r="O28" s="77">
        <v>100</v>
      </c>
      <c r="P28" s="66">
        <f t="shared" si="1"/>
        <v>130</v>
      </c>
      <c r="Q28" s="21"/>
      <c r="R28" s="21">
        <f t="shared" si="3"/>
        <v>0</v>
      </c>
      <c r="S28" s="22">
        <f t="shared" si="0"/>
        <v>0</v>
      </c>
    </row>
    <row r="29" spans="1:19" ht="50.1" customHeight="1" x14ac:dyDescent="0.25">
      <c r="A29" s="16">
        <v>23</v>
      </c>
      <c r="B29" s="17" t="s">
        <v>60</v>
      </c>
      <c r="C29" s="18" t="s">
        <v>63</v>
      </c>
      <c r="D29" s="23" t="s">
        <v>64</v>
      </c>
      <c r="E29" s="25"/>
      <c r="F29" s="18" t="s">
        <v>22</v>
      </c>
      <c r="G29" s="18"/>
      <c r="H29" s="77">
        <v>5</v>
      </c>
      <c r="I29" s="77">
        <v>6</v>
      </c>
      <c r="J29" s="77">
        <v>5</v>
      </c>
      <c r="K29" s="77"/>
      <c r="L29" s="77">
        <v>8</v>
      </c>
      <c r="M29" s="77"/>
      <c r="N29" s="77"/>
      <c r="O29" s="77">
        <v>5</v>
      </c>
      <c r="P29" s="66">
        <f t="shared" si="1"/>
        <v>29</v>
      </c>
      <c r="Q29" s="21"/>
      <c r="R29" s="21">
        <f t="shared" si="3"/>
        <v>0</v>
      </c>
      <c r="S29" s="22">
        <f t="shared" si="0"/>
        <v>0</v>
      </c>
    </row>
    <row r="30" spans="1:19" ht="50.1" customHeight="1" x14ac:dyDescent="0.25">
      <c r="A30" s="16">
        <v>24</v>
      </c>
      <c r="B30" s="17" t="s">
        <v>60</v>
      </c>
      <c r="C30" s="18" t="s">
        <v>65</v>
      </c>
      <c r="D30" s="23" t="s">
        <v>66</v>
      </c>
      <c r="E30" s="25"/>
      <c r="F30" s="18" t="s">
        <v>22</v>
      </c>
      <c r="G30" s="18"/>
      <c r="H30" s="77"/>
      <c r="I30" s="65"/>
      <c r="J30" s="65"/>
      <c r="K30" s="77"/>
      <c r="L30" s="77"/>
      <c r="M30" s="77"/>
      <c r="N30" s="77"/>
      <c r="O30" s="77">
        <v>4</v>
      </c>
      <c r="P30" s="66">
        <f t="shared" si="1"/>
        <v>4</v>
      </c>
      <c r="Q30" s="21"/>
      <c r="R30" s="21">
        <f t="shared" si="3"/>
        <v>0</v>
      </c>
      <c r="S30" s="22">
        <f t="shared" si="0"/>
        <v>0</v>
      </c>
    </row>
    <row r="31" spans="1:19" ht="50.1" customHeight="1" x14ac:dyDescent="0.25">
      <c r="A31" s="16">
        <v>25</v>
      </c>
      <c r="B31" s="17" t="s">
        <v>60</v>
      </c>
      <c r="C31" s="18" t="s">
        <v>67</v>
      </c>
      <c r="D31" s="23" t="s">
        <v>68</v>
      </c>
      <c r="E31" s="25"/>
      <c r="F31" s="18" t="s">
        <v>22</v>
      </c>
      <c r="G31" s="18"/>
      <c r="H31" s="77"/>
      <c r="I31" s="77">
        <v>6</v>
      </c>
      <c r="J31" s="65"/>
      <c r="K31" s="77"/>
      <c r="L31" s="77"/>
      <c r="M31" s="77"/>
      <c r="N31" s="77"/>
      <c r="O31" s="77"/>
      <c r="P31" s="66">
        <f t="shared" si="1"/>
        <v>6</v>
      </c>
      <c r="Q31" s="21"/>
      <c r="R31" s="21">
        <f t="shared" si="3"/>
        <v>0</v>
      </c>
      <c r="S31" s="22">
        <f t="shared" si="0"/>
        <v>0</v>
      </c>
    </row>
    <row r="32" spans="1:19" ht="50.1" customHeight="1" x14ac:dyDescent="0.25">
      <c r="A32" s="16">
        <v>26</v>
      </c>
      <c r="B32" s="17" t="s">
        <v>60</v>
      </c>
      <c r="C32" s="18" t="s">
        <v>69</v>
      </c>
      <c r="D32" s="23" t="s">
        <v>70</v>
      </c>
      <c r="E32" s="25"/>
      <c r="F32" s="18" t="s">
        <v>22</v>
      </c>
      <c r="G32" s="18"/>
      <c r="H32" s="77">
        <v>10</v>
      </c>
      <c r="I32" s="77">
        <v>4</v>
      </c>
      <c r="J32" s="77">
        <v>3</v>
      </c>
      <c r="K32" s="77"/>
      <c r="L32" s="77">
        <v>10</v>
      </c>
      <c r="M32" s="77"/>
      <c r="N32" s="77"/>
      <c r="O32" s="77"/>
      <c r="P32" s="66">
        <f t="shared" si="1"/>
        <v>27</v>
      </c>
      <c r="Q32" s="21"/>
      <c r="R32" s="21">
        <f t="shared" si="3"/>
        <v>0</v>
      </c>
      <c r="S32" s="22">
        <f t="shared" si="0"/>
        <v>0</v>
      </c>
    </row>
    <row r="33" spans="1:19" ht="50.1" customHeight="1" x14ac:dyDescent="0.25">
      <c r="A33" s="16">
        <v>27</v>
      </c>
      <c r="B33" s="17" t="s">
        <v>60</v>
      </c>
      <c r="C33" s="18" t="s">
        <v>71</v>
      </c>
      <c r="D33" s="30" t="s">
        <v>72</v>
      </c>
      <c r="E33" s="20"/>
      <c r="F33" s="18" t="s">
        <v>22</v>
      </c>
      <c r="G33" s="18"/>
      <c r="H33" s="77"/>
      <c r="I33" s="65"/>
      <c r="J33" s="65"/>
      <c r="K33" s="77"/>
      <c r="L33" s="77"/>
      <c r="M33" s="77"/>
      <c r="N33" s="77"/>
      <c r="O33" s="77">
        <v>40</v>
      </c>
      <c r="P33" s="66">
        <f t="shared" si="1"/>
        <v>40</v>
      </c>
      <c r="Q33" s="21"/>
      <c r="R33" s="21">
        <f t="shared" si="3"/>
        <v>0</v>
      </c>
      <c r="S33" s="22">
        <f t="shared" si="0"/>
        <v>0</v>
      </c>
    </row>
    <row r="34" spans="1:19" ht="50.1" customHeight="1" x14ac:dyDescent="0.25">
      <c r="A34" s="16">
        <v>28</v>
      </c>
      <c r="B34" s="17" t="s">
        <v>60</v>
      </c>
      <c r="C34" s="18" t="s">
        <v>73</v>
      </c>
      <c r="D34" s="23" t="s">
        <v>74</v>
      </c>
      <c r="E34" s="25"/>
      <c r="F34" s="18" t="s">
        <v>22</v>
      </c>
      <c r="G34" s="18"/>
      <c r="H34" s="77"/>
      <c r="I34" s="65"/>
      <c r="J34" s="65"/>
      <c r="K34" s="77"/>
      <c r="L34" s="77">
        <v>20</v>
      </c>
      <c r="M34" s="77"/>
      <c r="N34" s="77"/>
      <c r="O34" s="77"/>
      <c r="P34" s="66">
        <f t="shared" si="1"/>
        <v>20</v>
      </c>
      <c r="Q34" s="21"/>
      <c r="R34" s="21">
        <f t="shared" si="3"/>
        <v>0</v>
      </c>
      <c r="S34" s="22">
        <f t="shared" si="0"/>
        <v>0</v>
      </c>
    </row>
    <row r="35" spans="1:19" ht="50.1" customHeight="1" x14ac:dyDescent="0.25">
      <c r="A35" s="16">
        <v>29</v>
      </c>
      <c r="B35" s="17" t="s">
        <v>60</v>
      </c>
      <c r="C35" s="18" t="s">
        <v>75</v>
      </c>
      <c r="D35" s="23" t="s">
        <v>76</v>
      </c>
      <c r="E35" s="25"/>
      <c r="F35" s="18" t="s">
        <v>22</v>
      </c>
      <c r="G35" s="18"/>
      <c r="H35" s="77">
        <v>5</v>
      </c>
      <c r="I35" s="77">
        <v>100</v>
      </c>
      <c r="J35" s="77">
        <v>24</v>
      </c>
      <c r="K35" s="77">
        <v>15</v>
      </c>
      <c r="L35" s="77">
        <v>0</v>
      </c>
      <c r="M35" s="77">
        <v>10</v>
      </c>
      <c r="N35" s="77"/>
      <c r="O35" s="77">
        <v>30</v>
      </c>
      <c r="P35" s="66">
        <f t="shared" si="1"/>
        <v>184</v>
      </c>
      <c r="Q35" s="21"/>
      <c r="R35" s="21">
        <f t="shared" si="3"/>
        <v>0</v>
      </c>
      <c r="S35" s="22">
        <f t="shared" si="0"/>
        <v>0</v>
      </c>
    </row>
    <row r="36" spans="1:19" ht="50.1" customHeight="1" x14ac:dyDescent="0.25">
      <c r="A36" s="16">
        <v>30</v>
      </c>
      <c r="B36" s="17" t="s">
        <v>60</v>
      </c>
      <c r="C36" s="18" t="s">
        <v>77</v>
      </c>
      <c r="D36" s="23" t="s">
        <v>78</v>
      </c>
      <c r="E36" s="25"/>
      <c r="F36" s="18" t="s">
        <v>22</v>
      </c>
      <c r="G36" s="18"/>
      <c r="H36" s="77">
        <v>15</v>
      </c>
      <c r="I36" s="65"/>
      <c r="J36" s="77">
        <v>10</v>
      </c>
      <c r="K36" s="77">
        <v>100</v>
      </c>
      <c r="L36" s="77">
        <v>0</v>
      </c>
      <c r="M36" s="77"/>
      <c r="N36" s="77"/>
      <c r="O36" s="77"/>
      <c r="P36" s="66">
        <f t="shared" si="1"/>
        <v>125</v>
      </c>
      <c r="Q36" s="21"/>
      <c r="R36" s="21">
        <f t="shared" si="3"/>
        <v>0</v>
      </c>
      <c r="S36" s="22">
        <f t="shared" si="0"/>
        <v>0</v>
      </c>
    </row>
    <row r="37" spans="1:19" ht="50.1" customHeight="1" x14ac:dyDescent="0.25">
      <c r="A37" s="16">
        <v>31</v>
      </c>
      <c r="B37" s="17" t="s">
        <v>60</v>
      </c>
      <c r="C37" s="18" t="s">
        <v>79</v>
      </c>
      <c r="D37" s="23" t="s">
        <v>80</v>
      </c>
      <c r="E37" s="25"/>
      <c r="F37" s="18" t="s">
        <v>40</v>
      </c>
      <c r="G37" s="18"/>
      <c r="H37" s="77"/>
      <c r="I37" s="77">
        <v>1</v>
      </c>
      <c r="J37" s="77">
        <v>4</v>
      </c>
      <c r="K37" s="77"/>
      <c r="L37" s="77">
        <v>5</v>
      </c>
      <c r="M37" s="77"/>
      <c r="N37" s="77"/>
      <c r="O37" s="77"/>
      <c r="P37" s="66">
        <f t="shared" si="1"/>
        <v>10</v>
      </c>
      <c r="Q37" s="21"/>
      <c r="R37" s="21">
        <f t="shared" si="3"/>
        <v>0</v>
      </c>
      <c r="S37" s="22">
        <f t="shared" si="0"/>
        <v>0</v>
      </c>
    </row>
    <row r="38" spans="1:19" ht="50.1" customHeight="1" x14ac:dyDescent="0.25">
      <c r="A38" s="16">
        <v>32</v>
      </c>
      <c r="B38" s="17" t="s">
        <v>60</v>
      </c>
      <c r="C38" s="18" t="s">
        <v>81</v>
      </c>
      <c r="D38" s="23" t="s">
        <v>82</v>
      </c>
      <c r="E38" s="25"/>
      <c r="F38" s="18" t="s">
        <v>40</v>
      </c>
      <c r="G38" s="18"/>
      <c r="H38" s="77"/>
      <c r="I38" s="77">
        <v>22</v>
      </c>
      <c r="J38" s="77">
        <v>4</v>
      </c>
      <c r="K38" s="77">
        <v>10</v>
      </c>
      <c r="L38" s="77">
        <v>0</v>
      </c>
      <c r="M38" s="77"/>
      <c r="N38" s="77">
        <v>5</v>
      </c>
      <c r="O38" s="77">
        <v>50</v>
      </c>
      <c r="P38" s="66">
        <f t="shared" si="1"/>
        <v>91</v>
      </c>
      <c r="Q38" s="21"/>
      <c r="R38" s="21">
        <f t="shared" si="3"/>
        <v>0</v>
      </c>
      <c r="S38" s="22">
        <f t="shared" si="0"/>
        <v>0</v>
      </c>
    </row>
    <row r="39" spans="1:19" ht="50.1" customHeight="1" x14ac:dyDescent="0.25">
      <c r="A39" s="16">
        <v>33</v>
      </c>
      <c r="B39" s="17" t="s">
        <v>60</v>
      </c>
      <c r="C39" s="18" t="s">
        <v>83</v>
      </c>
      <c r="D39" s="23" t="s">
        <v>84</v>
      </c>
      <c r="E39" s="25"/>
      <c r="F39" s="18" t="s">
        <v>40</v>
      </c>
      <c r="G39" s="18"/>
      <c r="H39" s="77"/>
      <c r="I39" s="77">
        <v>4</v>
      </c>
      <c r="J39" s="65"/>
      <c r="K39" s="77"/>
      <c r="L39" s="77">
        <v>0</v>
      </c>
      <c r="M39" s="77"/>
      <c r="N39" s="77"/>
      <c r="O39" s="77"/>
      <c r="P39" s="66">
        <f t="shared" si="1"/>
        <v>4</v>
      </c>
      <c r="Q39" s="21"/>
      <c r="R39" s="21">
        <f t="shared" si="3"/>
        <v>0</v>
      </c>
      <c r="S39" s="22">
        <f t="shared" ref="S39:S86" si="4">R39*1.25</f>
        <v>0</v>
      </c>
    </row>
    <row r="40" spans="1:19" ht="50.1" customHeight="1" x14ac:dyDescent="0.25">
      <c r="A40" s="16">
        <v>34</v>
      </c>
      <c r="B40" s="17" t="s">
        <v>60</v>
      </c>
      <c r="C40" s="18" t="s">
        <v>85</v>
      </c>
      <c r="D40" s="23" t="s">
        <v>86</v>
      </c>
      <c r="E40" s="25"/>
      <c r="F40" s="18" t="s">
        <v>22</v>
      </c>
      <c r="G40" s="18"/>
      <c r="H40" s="77"/>
      <c r="I40" s="65"/>
      <c r="J40" s="65"/>
      <c r="K40" s="77"/>
      <c r="L40" s="77"/>
      <c r="M40" s="77"/>
      <c r="N40" s="77"/>
      <c r="O40" s="77">
        <v>1000</v>
      </c>
      <c r="P40" s="66">
        <f t="shared" ref="P40:P87" si="5">SUM(H40:O40)</f>
        <v>1000</v>
      </c>
      <c r="Q40" s="28"/>
      <c r="R40" s="21">
        <f t="shared" si="3"/>
        <v>0</v>
      </c>
      <c r="S40" s="29">
        <f t="shared" si="4"/>
        <v>0</v>
      </c>
    </row>
    <row r="41" spans="1:19" ht="50.1" customHeight="1" x14ac:dyDescent="0.25">
      <c r="A41" s="16">
        <v>35</v>
      </c>
      <c r="B41" s="26" t="s">
        <v>60</v>
      </c>
      <c r="C41" s="27"/>
      <c r="D41" s="19" t="s">
        <v>87</v>
      </c>
      <c r="E41" s="25"/>
      <c r="F41" s="27" t="s">
        <v>40</v>
      </c>
      <c r="G41" s="27"/>
      <c r="H41" s="77"/>
      <c r="I41" s="65"/>
      <c r="J41" s="65"/>
      <c r="K41" s="77"/>
      <c r="L41" s="77"/>
      <c r="M41" s="77"/>
      <c r="N41" s="77"/>
      <c r="O41" s="77"/>
      <c r="P41" s="66">
        <f t="shared" si="5"/>
        <v>0</v>
      </c>
      <c r="Q41" s="28"/>
      <c r="R41" s="21">
        <f>P43*Q41</f>
        <v>0</v>
      </c>
      <c r="S41" s="22">
        <f t="shared" si="4"/>
        <v>0</v>
      </c>
    </row>
    <row r="42" spans="1:19" ht="50.1" customHeight="1" x14ac:dyDescent="0.25">
      <c r="A42" s="16"/>
      <c r="B42" s="26"/>
      <c r="C42" s="27"/>
      <c r="D42" s="19" t="s">
        <v>281</v>
      </c>
      <c r="E42" s="25"/>
      <c r="F42" s="27" t="s">
        <v>40</v>
      </c>
      <c r="G42" s="27"/>
      <c r="H42" s="77"/>
      <c r="I42" s="65"/>
      <c r="J42" s="65"/>
      <c r="K42" s="77">
        <v>4</v>
      </c>
      <c r="L42" s="77"/>
      <c r="M42" s="77"/>
      <c r="N42" s="77"/>
      <c r="O42" s="77"/>
      <c r="P42" s="66">
        <f t="shared" si="5"/>
        <v>4</v>
      </c>
      <c r="Q42" s="28"/>
      <c r="R42" s="21"/>
      <c r="S42" s="22"/>
    </row>
    <row r="43" spans="1:19" ht="50.1" customHeight="1" x14ac:dyDescent="0.25">
      <c r="A43" s="16">
        <v>36</v>
      </c>
      <c r="B43" s="17" t="s">
        <v>88</v>
      </c>
      <c r="C43" s="18" t="s">
        <v>89</v>
      </c>
      <c r="D43" s="19" t="s">
        <v>90</v>
      </c>
      <c r="E43" s="25"/>
      <c r="F43" s="27" t="s">
        <v>40</v>
      </c>
      <c r="G43" s="27"/>
      <c r="H43" s="77"/>
      <c r="I43" s="65"/>
      <c r="J43" s="65"/>
      <c r="K43" s="77"/>
      <c r="L43" s="77"/>
      <c r="M43" s="77"/>
      <c r="N43" s="77"/>
      <c r="O43" s="77"/>
      <c r="P43" s="66">
        <f t="shared" si="5"/>
        <v>0</v>
      </c>
      <c r="Q43" s="28"/>
      <c r="R43" s="21">
        <f t="shared" si="3"/>
        <v>0</v>
      </c>
      <c r="S43" s="22">
        <f t="shared" si="4"/>
        <v>0</v>
      </c>
    </row>
    <row r="44" spans="1:19" ht="50.1" customHeight="1" x14ac:dyDescent="0.25">
      <c r="A44" s="16">
        <v>37</v>
      </c>
      <c r="B44" s="17" t="s">
        <v>88</v>
      </c>
      <c r="C44" s="18" t="s">
        <v>91</v>
      </c>
      <c r="D44" s="19" t="s">
        <v>92</v>
      </c>
      <c r="E44" s="25"/>
      <c r="F44" s="27" t="s">
        <v>40</v>
      </c>
      <c r="G44" s="27"/>
      <c r="H44" s="77"/>
      <c r="I44" s="77">
        <v>2</v>
      </c>
      <c r="J44" s="77">
        <v>1</v>
      </c>
      <c r="K44" s="77"/>
      <c r="L44" s="77">
        <v>0</v>
      </c>
      <c r="M44" s="77"/>
      <c r="N44" s="77"/>
      <c r="O44" s="77"/>
      <c r="P44" s="66">
        <f t="shared" si="5"/>
        <v>3</v>
      </c>
      <c r="Q44" s="28"/>
      <c r="R44" s="21">
        <f t="shared" si="3"/>
        <v>0</v>
      </c>
      <c r="S44" s="22">
        <f t="shared" si="4"/>
        <v>0</v>
      </c>
    </row>
    <row r="45" spans="1:19" ht="50.1" customHeight="1" x14ac:dyDescent="0.25">
      <c r="A45" s="16">
        <v>38</v>
      </c>
      <c r="B45" s="17" t="s">
        <v>88</v>
      </c>
      <c r="C45" s="18" t="s">
        <v>93</v>
      </c>
      <c r="D45" s="19" t="s">
        <v>94</v>
      </c>
      <c r="E45" s="25"/>
      <c r="F45" s="27" t="s">
        <v>40</v>
      </c>
      <c r="G45" s="27"/>
      <c r="H45" s="77"/>
      <c r="I45" s="65"/>
      <c r="J45" s="65"/>
      <c r="K45" s="77"/>
      <c r="L45" s="77"/>
      <c r="M45" s="77"/>
      <c r="N45" s="77"/>
      <c r="O45" s="77">
        <v>7</v>
      </c>
      <c r="P45" s="66">
        <f t="shared" si="5"/>
        <v>7</v>
      </c>
      <c r="Q45" s="28"/>
      <c r="R45" s="21">
        <f t="shared" si="3"/>
        <v>0</v>
      </c>
      <c r="S45" s="22">
        <f t="shared" si="4"/>
        <v>0</v>
      </c>
    </row>
    <row r="46" spans="1:19" ht="50.1" customHeight="1" x14ac:dyDescent="0.25">
      <c r="A46" s="16">
        <v>39</v>
      </c>
      <c r="B46" s="17" t="s">
        <v>88</v>
      </c>
      <c r="C46" s="18" t="s">
        <v>95</v>
      </c>
      <c r="D46" s="19" t="s">
        <v>96</v>
      </c>
      <c r="E46" s="25"/>
      <c r="F46" s="27" t="s">
        <v>40</v>
      </c>
      <c r="G46" s="27"/>
      <c r="H46" s="77"/>
      <c r="I46" s="77"/>
      <c r="J46" s="65"/>
      <c r="K46" s="77">
        <v>2</v>
      </c>
      <c r="L46" s="77">
        <v>2</v>
      </c>
      <c r="M46" s="77"/>
      <c r="N46" s="77"/>
      <c r="O46" s="77">
        <v>7</v>
      </c>
      <c r="P46" s="66">
        <f t="shared" si="5"/>
        <v>11</v>
      </c>
      <c r="Q46" s="28"/>
      <c r="R46" s="21">
        <f t="shared" si="3"/>
        <v>0</v>
      </c>
      <c r="S46" s="22">
        <f t="shared" si="4"/>
        <v>0</v>
      </c>
    </row>
    <row r="47" spans="1:19" ht="50.1" customHeight="1" x14ac:dyDescent="0.25">
      <c r="A47" s="16">
        <v>40</v>
      </c>
      <c r="B47" s="17" t="s">
        <v>88</v>
      </c>
      <c r="C47" s="18" t="s">
        <v>97</v>
      </c>
      <c r="D47" s="19" t="s">
        <v>98</v>
      </c>
      <c r="E47" s="25"/>
      <c r="F47" s="27" t="s">
        <v>40</v>
      </c>
      <c r="G47" s="27"/>
      <c r="H47" s="77"/>
      <c r="I47" s="77">
        <v>3</v>
      </c>
      <c r="J47" s="65"/>
      <c r="K47" s="77"/>
      <c r="L47" s="77">
        <v>1</v>
      </c>
      <c r="M47" s="77"/>
      <c r="N47" s="77"/>
      <c r="O47" s="77"/>
      <c r="P47" s="66">
        <f t="shared" si="5"/>
        <v>4</v>
      </c>
      <c r="Q47" s="28"/>
      <c r="R47" s="21">
        <f t="shared" si="3"/>
        <v>0</v>
      </c>
      <c r="S47" s="22">
        <f t="shared" si="4"/>
        <v>0</v>
      </c>
    </row>
    <row r="48" spans="1:19" ht="50.1" customHeight="1" x14ac:dyDescent="0.25">
      <c r="A48" s="16">
        <v>41</v>
      </c>
      <c r="B48" s="17" t="s">
        <v>88</v>
      </c>
      <c r="C48" s="18" t="s">
        <v>99</v>
      </c>
      <c r="D48" s="19" t="s">
        <v>100</v>
      </c>
      <c r="E48" s="25"/>
      <c r="F48" s="27" t="s">
        <v>40</v>
      </c>
      <c r="G48" s="27"/>
      <c r="H48" s="77"/>
      <c r="I48" s="77">
        <v>1</v>
      </c>
      <c r="J48" s="65"/>
      <c r="K48" s="77">
        <v>1</v>
      </c>
      <c r="L48" s="77">
        <v>1</v>
      </c>
      <c r="M48" s="77"/>
      <c r="N48" s="77"/>
      <c r="O48" s="77">
        <v>5</v>
      </c>
      <c r="P48" s="66">
        <f t="shared" si="5"/>
        <v>8</v>
      </c>
      <c r="Q48" s="28"/>
      <c r="R48" s="21">
        <f t="shared" si="3"/>
        <v>0</v>
      </c>
      <c r="S48" s="22">
        <f t="shared" si="4"/>
        <v>0</v>
      </c>
    </row>
    <row r="49" spans="1:19" ht="50.1" customHeight="1" x14ac:dyDescent="0.25">
      <c r="A49" s="16">
        <v>42</v>
      </c>
      <c r="B49" s="17" t="s">
        <v>88</v>
      </c>
      <c r="C49" s="18" t="s">
        <v>101</v>
      </c>
      <c r="D49" s="19" t="s">
        <v>102</v>
      </c>
      <c r="E49" s="25"/>
      <c r="F49" s="27" t="s">
        <v>40</v>
      </c>
      <c r="G49" s="27"/>
      <c r="H49" s="77">
        <v>1</v>
      </c>
      <c r="I49" s="65"/>
      <c r="J49" s="65"/>
      <c r="K49" s="77"/>
      <c r="L49" s="77"/>
      <c r="M49" s="77"/>
      <c r="N49" s="77"/>
      <c r="O49" s="77">
        <v>8</v>
      </c>
      <c r="P49" s="66">
        <f t="shared" si="5"/>
        <v>9</v>
      </c>
      <c r="Q49" s="21"/>
      <c r="R49" s="21">
        <f t="shared" si="3"/>
        <v>0</v>
      </c>
      <c r="S49" s="22">
        <f t="shared" si="4"/>
        <v>0</v>
      </c>
    </row>
    <row r="50" spans="1:19" ht="50.1" customHeight="1" x14ac:dyDescent="0.25">
      <c r="A50" s="16">
        <v>43</v>
      </c>
      <c r="B50" s="17" t="s">
        <v>103</v>
      </c>
      <c r="C50" s="18" t="s">
        <v>104</v>
      </c>
      <c r="D50" s="23" t="s">
        <v>105</v>
      </c>
      <c r="E50" s="25"/>
      <c r="F50" s="18" t="s">
        <v>18</v>
      </c>
      <c r="G50" s="18"/>
      <c r="H50" s="77"/>
      <c r="I50" s="65"/>
      <c r="J50" s="65"/>
      <c r="K50" s="77"/>
      <c r="L50" s="77"/>
      <c r="M50" s="77"/>
      <c r="N50" s="77"/>
      <c r="O50" s="77"/>
      <c r="P50" s="66">
        <f t="shared" si="5"/>
        <v>0</v>
      </c>
      <c r="Q50" s="21"/>
      <c r="R50" s="21">
        <f t="shared" si="3"/>
        <v>0</v>
      </c>
      <c r="S50" s="22">
        <f t="shared" si="4"/>
        <v>0</v>
      </c>
    </row>
    <row r="51" spans="1:19" ht="50.1" customHeight="1" x14ac:dyDescent="0.25">
      <c r="A51" s="16">
        <v>44</v>
      </c>
      <c r="B51" s="17" t="s">
        <v>103</v>
      </c>
      <c r="C51" s="18" t="s">
        <v>106</v>
      </c>
      <c r="D51" s="23" t="s">
        <v>107</v>
      </c>
      <c r="E51" s="25"/>
      <c r="F51" s="18" t="s">
        <v>18</v>
      </c>
      <c r="G51" s="18"/>
      <c r="H51" s="77"/>
      <c r="I51" s="65"/>
      <c r="J51" s="65"/>
      <c r="K51" s="77"/>
      <c r="L51" s="77"/>
      <c r="M51" s="77"/>
      <c r="N51" s="77"/>
      <c r="O51" s="77"/>
      <c r="P51" s="66">
        <f t="shared" si="5"/>
        <v>0</v>
      </c>
      <c r="Q51" s="21"/>
      <c r="R51" s="21">
        <f t="shared" si="3"/>
        <v>0</v>
      </c>
      <c r="S51" s="22">
        <f t="shared" si="4"/>
        <v>0</v>
      </c>
    </row>
    <row r="52" spans="1:19" ht="50.1" customHeight="1" x14ac:dyDescent="0.25">
      <c r="A52" s="16">
        <v>45</v>
      </c>
      <c r="B52" s="17" t="s">
        <v>103</v>
      </c>
      <c r="C52" s="18" t="s">
        <v>108</v>
      </c>
      <c r="D52" s="23" t="s">
        <v>109</v>
      </c>
      <c r="E52" s="25"/>
      <c r="F52" s="18" t="s">
        <v>18</v>
      </c>
      <c r="G52" s="18"/>
      <c r="H52" s="77"/>
      <c r="I52" s="65"/>
      <c r="J52" s="65"/>
      <c r="K52" s="77"/>
      <c r="L52" s="77"/>
      <c r="M52" s="77"/>
      <c r="N52" s="77"/>
      <c r="O52" s="77"/>
      <c r="P52" s="66">
        <f t="shared" si="5"/>
        <v>0</v>
      </c>
      <c r="Q52" s="21"/>
      <c r="R52" s="21">
        <f t="shared" ref="R52:R83" si="6">P53*Q52</f>
        <v>0</v>
      </c>
      <c r="S52" s="22">
        <f t="shared" si="4"/>
        <v>0</v>
      </c>
    </row>
    <row r="53" spans="1:19" ht="50.1" customHeight="1" x14ac:dyDescent="0.25">
      <c r="A53" s="16">
        <v>46</v>
      </c>
      <c r="B53" s="17" t="s">
        <v>103</v>
      </c>
      <c r="C53" s="18" t="s">
        <v>110</v>
      </c>
      <c r="D53" s="23" t="s">
        <v>111</v>
      </c>
      <c r="E53" s="25"/>
      <c r="F53" s="18" t="s">
        <v>40</v>
      </c>
      <c r="G53" s="18"/>
      <c r="H53" s="77"/>
      <c r="I53" s="65"/>
      <c r="J53" s="65"/>
      <c r="K53" s="77"/>
      <c r="L53" s="77"/>
      <c r="M53" s="77"/>
      <c r="N53" s="77">
        <v>55</v>
      </c>
      <c r="O53" s="77"/>
      <c r="P53" s="66">
        <f t="shared" si="5"/>
        <v>55</v>
      </c>
      <c r="Q53" s="21"/>
      <c r="R53" s="21">
        <f t="shared" si="6"/>
        <v>0</v>
      </c>
      <c r="S53" s="22">
        <f t="shared" si="4"/>
        <v>0</v>
      </c>
    </row>
    <row r="54" spans="1:19" ht="50.1" customHeight="1" x14ac:dyDescent="0.25">
      <c r="A54" s="16">
        <v>47</v>
      </c>
      <c r="B54" s="17" t="s">
        <v>103</v>
      </c>
      <c r="C54" s="18" t="s">
        <v>112</v>
      </c>
      <c r="D54" s="23" t="s">
        <v>113</v>
      </c>
      <c r="E54" s="25"/>
      <c r="F54" s="18" t="s">
        <v>40</v>
      </c>
      <c r="G54" s="18"/>
      <c r="H54" s="77"/>
      <c r="I54" s="65"/>
      <c r="J54" s="65"/>
      <c r="K54" s="77"/>
      <c r="L54" s="77"/>
      <c r="M54" s="77"/>
      <c r="N54" s="77">
        <v>55</v>
      </c>
      <c r="O54" s="77"/>
      <c r="P54" s="66">
        <f t="shared" si="5"/>
        <v>55</v>
      </c>
      <c r="Q54" s="21"/>
      <c r="R54" s="21">
        <f t="shared" si="6"/>
        <v>0</v>
      </c>
      <c r="S54" s="22">
        <f t="shared" si="4"/>
        <v>0</v>
      </c>
    </row>
    <row r="55" spans="1:19" ht="50.1" customHeight="1" x14ac:dyDescent="0.25">
      <c r="A55" s="16">
        <v>48</v>
      </c>
      <c r="B55" s="17" t="s">
        <v>103</v>
      </c>
      <c r="C55" s="18" t="s">
        <v>114</v>
      </c>
      <c r="D55" s="23" t="s">
        <v>115</v>
      </c>
      <c r="E55" s="25"/>
      <c r="F55" s="18" t="s">
        <v>40</v>
      </c>
      <c r="G55" s="18"/>
      <c r="H55" s="77"/>
      <c r="I55" s="65"/>
      <c r="J55" s="77">
        <v>3</v>
      </c>
      <c r="K55" s="77"/>
      <c r="L55" s="77">
        <v>0</v>
      </c>
      <c r="M55" s="77"/>
      <c r="N55" s="77"/>
      <c r="O55" s="77"/>
      <c r="P55" s="66">
        <f t="shared" si="5"/>
        <v>3</v>
      </c>
      <c r="Q55" s="21"/>
      <c r="R55" s="21">
        <f t="shared" si="6"/>
        <v>0</v>
      </c>
      <c r="S55" s="22">
        <f t="shared" si="4"/>
        <v>0</v>
      </c>
    </row>
    <row r="56" spans="1:19" ht="50.1" customHeight="1" x14ac:dyDescent="0.25">
      <c r="A56" s="16">
        <v>49</v>
      </c>
      <c r="B56" s="17" t="s">
        <v>103</v>
      </c>
      <c r="C56" s="18" t="s">
        <v>116</v>
      </c>
      <c r="D56" s="23" t="s">
        <v>117</v>
      </c>
      <c r="E56" s="24"/>
      <c r="F56" s="18" t="s">
        <v>40</v>
      </c>
      <c r="G56" s="18"/>
      <c r="H56" s="77"/>
      <c r="I56" s="65"/>
      <c r="J56" s="77">
        <v>4</v>
      </c>
      <c r="K56" s="77"/>
      <c r="L56" s="77">
        <v>0</v>
      </c>
      <c r="M56" s="77"/>
      <c r="N56" s="77"/>
      <c r="O56" s="77"/>
      <c r="P56" s="66">
        <f t="shared" si="5"/>
        <v>4</v>
      </c>
      <c r="Q56" s="21"/>
      <c r="R56" s="21">
        <f t="shared" si="6"/>
        <v>0</v>
      </c>
      <c r="S56" s="22">
        <f t="shared" si="4"/>
        <v>0</v>
      </c>
    </row>
    <row r="57" spans="1:19" ht="50.1" customHeight="1" x14ac:dyDescent="0.25">
      <c r="A57" s="16">
        <v>50</v>
      </c>
      <c r="B57" s="17" t="s">
        <v>118</v>
      </c>
      <c r="C57" s="18" t="s">
        <v>119</v>
      </c>
      <c r="D57" s="23" t="s">
        <v>120</v>
      </c>
      <c r="E57" s="25"/>
      <c r="F57" s="18" t="s">
        <v>18</v>
      </c>
      <c r="G57" s="18"/>
      <c r="H57" s="77"/>
      <c r="I57" s="77">
        <v>4</v>
      </c>
      <c r="J57" s="65"/>
      <c r="K57" s="77"/>
      <c r="L57" s="77">
        <v>0</v>
      </c>
      <c r="M57" s="77"/>
      <c r="N57" s="77"/>
      <c r="O57" s="77">
        <v>60</v>
      </c>
      <c r="P57" s="66">
        <f t="shared" si="5"/>
        <v>64</v>
      </c>
      <c r="Q57" s="21"/>
      <c r="R57" s="21">
        <f t="shared" si="6"/>
        <v>0</v>
      </c>
      <c r="S57" s="22">
        <f t="shared" si="4"/>
        <v>0</v>
      </c>
    </row>
    <row r="58" spans="1:19" ht="50.1" customHeight="1" x14ac:dyDescent="0.25">
      <c r="A58" s="16">
        <v>51</v>
      </c>
      <c r="B58" s="17" t="s">
        <v>118</v>
      </c>
      <c r="C58" s="18" t="s">
        <v>121</v>
      </c>
      <c r="D58" s="23" t="s">
        <v>122</v>
      </c>
      <c r="E58" s="25"/>
      <c r="F58" s="18" t="s">
        <v>18</v>
      </c>
      <c r="G58" s="18"/>
      <c r="H58" s="77"/>
      <c r="I58" s="77">
        <v>7</v>
      </c>
      <c r="J58" s="77"/>
      <c r="K58" s="77"/>
      <c r="L58" s="77">
        <v>0</v>
      </c>
      <c r="M58" s="77"/>
      <c r="N58" s="77"/>
      <c r="O58" s="77"/>
      <c r="P58" s="66">
        <f t="shared" si="5"/>
        <v>7</v>
      </c>
      <c r="Q58" s="21"/>
      <c r="R58" s="21">
        <f t="shared" si="6"/>
        <v>0</v>
      </c>
      <c r="S58" s="22">
        <f t="shared" si="4"/>
        <v>0</v>
      </c>
    </row>
    <row r="59" spans="1:19" ht="50.1" customHeight="1" x14ac:dyDescent="0.25">
      <c r="A59" s="16">
        <v>52</v>
      </c>
      <c r="B59" s="17" t="s">
        <v>118</v>
      </c>
      <c r="C59" s="18" t="s">
        <v>123</v>
      </c>
      <c r="D59" s="23" t="s">
        <v>124</v>
      </c>
      <c r="E59" s="25"/>
      <c r="F59" s="18" t="s">
        <v>18</v>
      </c>
      <c r="G59" s="18"/>
      <c r="H59" s="77">
        <v>5</v>
      </c>
      <c r="I59" s="77">
        <v>8</v>
      </c>
      <c r="J59" s="77">
        <v>5</v>
      </c>
      <c r="K59" s="77"/>
      <c r="L59" s="77">
        <v>0</v>
      </c>
      <c r="M59" s="77"/>
      <c r="N59" s="77">
        <v>25</v>
      </c>
      <c r="O59" s="77"/>
      <c r="P59" s="66">
        <f t="shared" si="5"/>
        <v>43</v>
      </c>
      <c r="Q59" s="21"/>
      <c r="R59" s="21">
        <f t="shared" si="6"/>
        <v>0</v>
      </c>
      <c r="S59" s="22">
        <f t="shared" si="4"/>
        <v>0</v>
      </c>
    </row>
    <row r="60" spans="1:19" ht="50.1" customHeight="1" x14ac:dyDescent="0.25">
      <c r="A60" s="16">
        <v>53</v>
      </c>
      <c r="B60" s="17" t="s">
        <v>118</v>
      </c>
      <c r="C60" s="18" t="s">
        <v>125</v>
      </c>
      <c r="D60" s="23" t="s">
        <v>126</v>
      </c>
      <c r="E60" s="25"/>
      <c r="F60" s="18" t="s">
        <v>18</v>
      </c>
      <c r="G60" s="18"/>
      <c r="H60" s="77"/>
      <c r="I60" s="77">
        <v>2</v>
      </c>
      <c r="J60" s="65"/>
      <c r="K60" s="77"/>
      <c r="L60" s="77">
        <v>10</v>
      </c>
      <c r="M60" s="77"/>
      <c r="N60" s="77"/>
      <c r="O60" s="77"/>
      <c r="P60" s="66">
        <f t="shared" si="5"/>
        <v>12</v>
      </c>
      <c r="Q60" s="21"/>
      <c r="R60" s="21">
        <f t="shared" si="6"/>
        <v>0</v>
      </c>
      <c r="S60" s="22">
        <f t="shared" si="4"/>
        <v>0</v>
      </c>
    </row>
    <row r="61" spans="1:19" ht="50.1" customHeight="1" x14ac:dyDescent="0.25">
      <c r="A61" s="16">
        <v>54</v>
      </c>
      <c r="B61" s="17" t="s">
        <v>118</v>
      </c>
      <c r="C61" s="18" t="s">
        <v>127</v>
      </c>
      <c r="D61" s="23" t="s">
        <v>128</v>
      </c>
      <c r="E61" s="25"/>
      <c r="F61" s="18" t="s">
        <v>18</v>
      </c>
      <c r="G61" s="18"/>
      <c r="H61" s="77"/>
      <c r="I61" s="77">
        <v>2</v>
      </c>
      <c r="J61" s="65"/>
      <c r="K61" s="77"/>
      <c r="L61" s="77"/>
      <c r="M61" s="77"/>
      <c r="N61" s="77"/>
      <c r="O61" s="77">
        <v>20</v>
      </c>
      <c r="P61" s="66">
        <f t="shared" si="5"/>
        <v>22</v>
      </c>
      <c r="Q61" s="21"/>
      <c r="R61" s="21">
        <f t="shared" si="6"/>
        <v>0</v>
      </c>
      <c r="S61" s="22">
        <f t="shared" si="4"/>
        <v>0</v>
      </c>
    </row>
    <row r="62" spans="1:19" ht="50.1" customHeight="1" x14ac:dyDescent="0.25">
      <c r="A62" s="16">
        <v>55</v>
      </c>
      <c r="B62" s="17" t="s">
        <v>118</v>
      </c>
      <c r="C62" s="18" t="s">
        <v>129</v>
      </c>
      <c r="D62" s="23" t="s">
        <v>130</v>
      </c>
      <c r="E62" s="25"/>
      <c r="F62" s="18" t="s">
        <v>18</v>
      </c>
      <c r="G62" s="18"/>
      <c r="H62" s="77"/>
      <c r="I62" s="65"/>
      <c r="J62" s="65"/>
      <c r="K62" s="77"/>
      <c r="L62" s="77">
        <v>5</v>
      </c>
      <c r="M62" s="77"/>
      <c r="N62" s="77"/>
      <c r="O62" s="77"/>
      <c r="P62" s="66">
        <f t="shared" si="5"/>
        <v>5</v>
      </c>
      <c r="Q62" s="21"/>
      <c r="R62" s="21">
        <f t="shared" si="6"/>
        <v>0</v>
      </c>
      <c r="S62" s="22">
        <f t="shared" si="4"/>
        <v>0</v>
      </c>
    </row>
    <row r="63" spans="1:19" ht="50.1" customHeight="1" x14ac:dyDescent="0.25">
      <c r="A63" s="16">
        <v>56</v>
      </c>
      <c r="B63" s="17" t="s">
        <v>118</v>
      </c>
      <c r="C63" s="18" t="s">
        <v>131</v>
      </c>
      <c r="D63" s="23" t="s">
        <v>132</v>
      </c>
      <c r="E63" s="25"/>
      <c r="F63" s="18" t="s">
        <v>18</v>
      </c>
      <c r="G63" s="18"/>
      <c r="H63" s="77"/>
      <c r="I63" s="77">
        <v>8</v>
      </c>
      <c r="J63" s="65"/>
      <c r="K63" s="77">
        <v>10</v>
      </c>
      <c r="L63" s="77">
        <v>8</v>
      </c>
      <c r="M63" s="77">
        <v>5</v>
      </c>
      <c r="N63" s="77"/>
      <c r="O63" s="77">
        <v>10</v>
      </c>
      <c r="P63" s="66">
        <f t="shared" si="5"/>
        <v>41</v>
      </c>
      <c r="Q63" s="21"/>
      <c r="R63" s="21">
        <f t="shared" si="6"/>
        <v>0</v>
      </c>
      <c r="S63" s="22">
        <f t="shared" si="4"/>
        <v>0</v>
      </c>
    </row>
    <row r="64" spans="1:19" ht="50.1" customHeight="1" x14ac:dyDescent="0.25">
      <c r="A64" s="16">
        <v>57</v>
      </c>
      <c r="B64" s="17" t="s">
        <v>118</v>
      </c>
      <c r="C64" s="18" t="s">
        <v>133</v>
      </c>
      <c r="D64" s="23" t="s">
        <v>134</v>
      </c>
      <c r="E64" s="25"/>
      <c r="F64" s="18" t="s">
        <v>18</v>
      </c>
      <c r="G64" s="18"/>
      <c r="H64" s="77"/>
      <c r="I64" s="77">
        <v>1</v>
      </c>
      <c r="J64" s="77">
        <v>1</v>
      </c>
      <c r="K64" s="77"/>
      <c r="L64" s="77">
        <v>3</v>
      </c>
      <c r="M64" s="77"/>
      <c r="N64" s="77"/>
      <c r="O64" s="77">
        <v>10</v>
      </c>
      <c r="P64" s="66">
        <f t="shared" si="5"/>
        <v>15</v>
      </c>
      <c r="Q64" s="21"/>
      <c r="R64" s="21">
        <f t="shared" si="6"/>
        <v>0</v>
      </c>
      <c r="S64" s="22">
        <f t="shared" si="4"/>
        <v>0</v>
      </c>
    </row>
    <row r="65" spans="1:19" ht="50.1" customHeight="1" x14ac:dyDescent="0.25">
      <c r="A65" s="16">
        <v>58</v>
      </c>
      <c r="B65" s="17" t="s">
        <v>118</v>
      </c>
      <c r="C65" s="18" t="s">
        <v>135</v>
      </c>
      <c r="D65" s="23" t="s">
        <v>136</v>
      </c>
      <c r="E65" s="25"/>
      <c r="F65" s="18" t="s">
        <v>18</v>
      </c>
      <c r="G65" s="18"/>
      <c r="H65" s="77"/>
      <c r="I65" s="77">
        <v>1</v>
      </c>
      <c r="J65" s="65"/>
      <c r="K65" s="77"/>
      <c r="L65" s="77">
        <v>1</v>
      </c>
      <c r="M65" s="77">
        <v>5</v>
      </c>
      <c r="N65" s="77"/>
      <c r="O65" s="77"/>
      <c r="P65" s="66">
        <f t="shared" si="5"/>
        <v>7</v>
      </c>
      <c r="Q65" s="21"/>
      <c r="R65" s="21">
        <f t="shared" si="6"/>
        <v>0</v>
      </c>
      <c r="S65" s="22">
        <f t="shared" si="4"/>
        <v>0</v>
      </c>
    </row>
    <row r="66" spans="1:19" ht="50.1" customHeight="1" x14ac:dyDescent="0.25">
      <c r="A66" s="16">
        <v>59</v>
      </c>
      <c r="B66" s="17" t="s">
        <v>118</v>
      </c>
      <c r="C66" s="18" t="s">
        <v>137</v>
      </c>
      <c r="D66" s="23" t="s">
        <v>138</v>
      </c>
      <c r="E66" s="25"/>
      <c r="F66" s="18" t="s">
        <v>18</v>
      </c>
      <c r="G66" s="18"/>
      <c r="H66" s="77"/>
      <c r="I66" s="77">
        <v>7</v>
      </c>
      <c r="J66" s="65"/>
      <c r="K66" s="77"/>
      <c r="L66" s="77">
        <v>1</v>
      </c>
      <c r="M66" s="77"/>
      <c r="N66" s="77"/>
      <c r="O66" s="77"/>
      <c r="P66" s="66">
        <f t="shared" si="5"/>
        <v>8</v>
      </c>
      <c r="Q66" s="21"/>
      <c r="R66" s="21">
        <f t="shared" si="6"/>
        <v>0</v>
      </c>
      <c r="S66" s="22">
        <f t="shared" si="4"/>
        <v>0</v>
      </c>
    </row>
    <row r="67" spans="1:19" ht="50.1" customHeight="1" x14ac:dyDescent="0.25">
      <c r="A67" s="16">
        <v>60</v>
      </c>
      <c r="B67" s="17" t="s">
        <v>118</v>
      </c>
      <c r="C67" s="18" t="s">
        <v>139</v>
      </c>
      <c r="D67" s="23" t="s">
        <v>140</v>
      </c>
      <c r="E67" s="25"/>
      <c r="F67" s="18" t="s">
        <v>22</v>
      </c>
      <c r="G67" s="18"/>
      <c r="H67" s="77">
        <v>1</v>
      </c>
      <c r="I67" s="77">
        <v>6</v>
      </c>
      <c r="J67" s="77">
        <v>2</v>
      </c>
      <c r="K67" s="77">
        <v>5</v>
      </c>
      <c r="L67" s="77">
        <v>4</v>
      </c>
      <c r="M67" s="77"/>
      <c r="N67" s="77"/>
      <c r="O67" s="77"/>
      <c r="P67" s="66">
        <f t="shared" si="5"/>
        <v>18</v>
      </c>
      <c r="Q67" s="21"/>
      <c r="R67" s="21">
        <f t="shared" si="6"/>
        <v>0</v>
      </c>
      <c r="S67" s="22">
        <f t="shared" si="4"/>
        <v>0</v>
      </c>
    </row>
    <row r="68" spans="1:19" ht="50.1" customHeight="1" x14ac:dyDescent="0.25">
      <c r="A68" s="16">
        <v>61</v>
      </c>
      <c r="B68" s="17" t="s">
        <v>118</v>
      </c>
      <c r="C68" s="18" t="s">
        <v>141</v>
      </c>
      <c r="D68" s="23" t="s">
        <v>142</v>
      </c>
      <c r="E68" s="25"/>
      <c r="F68" s="18" t="s">
        <v>22</v>
      </c>
      <c r="G68" s="18"/>
      <c r="H68" s="77"/>
      <c r="I68" s="77">
        <v>1</v>
      </c>
      <c r="J68" s="77">
        <v>1</v>
      </c>
      <c r="K68" s="77"/>
      <c r="L68" s="77">
        <v>2</v>
      </c>
      <c r="M68" s="77"/>
      <c r="N68" s="77"/>
      <c r="O68" s="77"/>
      <c r="P68" s="66">
        <f t="shared" si="5"/>
        <v>4</v>
      </c>
      <c r="Q68" s="21"/>
      <c r="R68" s="21">
        <f t="shared" si="6"/>
        <v>0</v>
      </c>
      <c r="S68" s="22">
        <f t="shared" si="4"/>
        <v>0</v>
      </c>
    </row>
    <row r="69" spans="1:19" ht="50.1" customHeight="1" x14ac:dyDescent="0.25">
      <c r="A69" s="16">
        <v>62</v>
      </c>
      <c r="B69" s="17" t="s">
        <v>118</v>
      </c>
      <c r="C69" s="18" t="s">
        <v>143</v>
      </c>
      <c r="D69" s="23" t="s">
        <v>144</v>
      </c>
      <c r="E69" s="25"/>
      <c r="F69" s="18" t="s">
        <v>145</v>
      </c>
      <c r="G69" s="18"/>
      <c r="H69" s="77"/>
      <c r="I69" s="77">
        <v>7</v>
      </c>
      <c r="J69" s="77">
        <v>4</v>
      </c>
      <c r="K69" s="77">
        <v>8</v>
      </c>
      <c r="L69" s="77">
        <v>5</v>
      </c>
      <c r="M69" s="77">
        <v>10</v>
      </c>
      <c r="N69" s="77"/>
      <c r="O69" s="77">
        <v>15</v>
      </c>
      <c r="P69" s="66">
        <f t="shared" si="5"/>
        <v>49</v>
      </c>
      <c r="Q69" s="21"/>
      <c r="R69" s="21">
        <f t="shared" si="6"/>
        <v>0</v>
      </c>
      <c r="S69" s="22">
        <f t="shared" si="4"/>
        <v>0</v>
      </c>
    </row>
    <row r="70" spans="1:19" ht="50.1" customHeight="1" x14ac:dyDescent="0.25">
      <c r="A70" s="16">
        <v>63</v>
      </c>
      <c r="B70" s="17" t="s">
        <v>118</v>
      </c>
      <c r="C70" s="18" t="s">
        <v>146</v>
      </c>
      <c r="D70" s="23" t="s">
        <v>147</v>
      </c>
      <c r="E70" s="25"/>
      <c r="F70" s="18" t="s">
        <v>145</v>
      </c>
      <c r="G70" s="18"/>
      <c r="H70" s="77"/>
      <c r="I70" s="77">
        <v>9</v>
      </c>
      <c r="J70" s="65"/>
      <c r="K70" s="77"/>
      <c r="L70" s="77">
        <v>1</v>
      </c>
      <c r="M70" s="77"/>
      <c r="N70" s="77">
        <v>20</v>
      </c>
      <c r="O70" s="77"/>
      <c r="P70" s="66">
        <f t="shared" si="5"/>
        <v>30</v>
      </c>
      <c r="Q70" s="21"/>
      <c r="R70" s="21">
        <f t="shared" si="6"/>
        <v>0</v>
      </c>
      <c r="S70" s="22">
        <f t="shared" si="4"/>
        <v>0</v>
      </c>
    </row>
    <row r="71" spans="1:19" ht="50.1" customHeight="1" x14ac:dyDescent="0.25">
      <c r="A71" s="16">
        <v>64</v>
      </c>
      <c r="B71" s="17" t="s">
        <v>118</v>
      </c>
      <c r="C71" s="18" t="s">
        <v>148</v>
      </c>
      <c r="D71" s="19" t="s">
        <v>149</v>
      </c>
      <c r="E71" s="25"/>
      <c r="F71" s="18" t="s">
        <v>145</v>
      </c>
      <c r="G71" s="18"/>
      <c r="H71" s="77"/>
      <c r="I71" s="77">
        <v>18</v>
      </c>
      <c r="J71" s="65"/>
      <c r="K71" s="77"/>
      <c r="L71" s="77">
        <v>22</v>
      </c>
      <c r="M71" s="77"/>
      <c r="N71" s="77"/>
      <c r="O71" s="77"/>
      <c r="P71" s="66">
        <f t="shared" si="5"/>
        <v>40</v>
      </c>
      <c r="Q71" s="21"/>
      <c r="R71" s="21">
        <f t="shared" si="6"/>
        <v>0</v>
      </c>
      <c r="S71" s="22">
        <f t="shared" si="4"/>
        <v>0</v>
      </c>
    </row>
    <row r="72" spans="1:19" ht="50.1" customHeight="1" x14ac:dyDescent="0.25">
      <c r="A72" s="16">
        <v>65</v>
      </c>
      <c r="B72" s="17" t="s">
        <v>118</v>
      </c>
      <c r="C72" s="18" t="s">
        <v>150</v>
      </c>
      <c r="D72" s="23" t="s">
        <v>151</v>
      </c>
      <c r="E72" s="25"/>
      <c r="F72" s="32" t="s">
        <v>40</v>
      </c>
      <c r="G72" s="32"/>
      <c r="H72" s="77"/>
      <c r="I72" s="77">
        <v>12</v>
      </c>
      <c r="J72" s="77">
        <v>4</v>
      </c>
      <c r="K72" s="77"/>
      <c r="L72" s="77">
        <v>4</v>
      </c>
      <c r="M72" s="77"/>
      <c r="N72" s="77"/>
      <c r="O72" s="77">
        <v>5</v>
      </c>
      <c r="P72" s="66">
        <f t="shared" si="5"/>
        <v>25</v>
      </c>
      <c r="Q72" s="21"/>
      <c r="R72" s="21">
        <f t="shared" si="6"/>
        <v>0</v>
      </c>
      <c r="S72" s="22">
        <f t="shared" si="4"/>
        <v>0</v>
      </c>
    </row>
    <row r="73" spans="1:19" ht="50.1" customHeight="1" x14ac:dyDescent="0.25">
      <c r="A73" s="16">
        <v>66</v>
      </c>
      <c r="B73" s="17" t="s">
        <v>118</v>
      </c>
      <c r="C73" s="18" t="s">
        <v>152</v>
      </c>
      <c r="D73" s="23" t="s">
        <v>153</v>
      </c>
      <c r="E73" s="20"/>
      <c r="F73" s="18" t="s">
        <v>22</v>
      </c>
      <c r="G73" s="18"/>
      <c r="H73" s="77"/>
      <c r="I73" s="77">
        <v>17</v>
      </c>
      <c r="J73" s="77">
        <v>9</v>
      </c>
      <c r="K73" s="77"/>
      <c r="L73" s="77">
        <v>15</v>
      </c>
      <c r="M73" s="77"/>
      <c r="N73" s="77"/>
      <c r="O73" s="77">
        <v>10</v>
      </c>
      <c r="P73" s="66">
        <f t="shared" si="5"/>
        <v>51</v>
      </c>
      <c r="Q73" s="21"/>
      <c r="R73" s="21">
        <f t="shared" si="6"/>
        <v>0</v>
      </c>
      <c r="S73" s="22">
        <f t="shared" si="4"/>
        <v>0</v>
      </c>
    </row>
    <row r="74" spans="1:19" ht="50.1" customHeight="1" x14ac:dyDescent="0.25">
      <c r="A74" s="16">
        <v>67</v>
      </c>
      <c r="B74" s="17" t="s">
        <v>118</v>
      </c>
      <c r="C74" s="18" t="s">
        <v>154</v>
      </c>
      <c r="D74" s="23" t="s">
        <v>155</v>
      </c>
      <c r="E74" s="25"/>
      <c r="F74" s="18" t="s">
        <v>22</v>
      </c>
      <c r="G74" s="18"/>
      <c r="H74" s="77">
        <v>3</v>
      </c>
      <c r="I74" s="77">
        <v>12</v>
      </c>
      <c r="J74" s="77">
        <v>12</v>
      </c>
      <c r="K74" s="77"/>
      <c r="L74" s="77">
        <v>2</v>
      </c>
      <c r="M74" s="77"/>
      <c r="N74" s="77"/>
      <c r="O74" s="77">
        <v>5</v>
      </c>
      <c r="P74" s="66">
        <f t="shared" si="5"/>
        <v>34</v>
      </c>
      <c r="Q74" s="21"/>
      <c r="R74" s="21">
        <f t="shared" si="6"/>
        <v>0</v>
      </c>
      <c r="S74" s="22">
        <f t="shared" si="4"/>
        <v>0</v>
      </c>
    </row>
    <row r="75" spans="1:19" ht="50.1" customHeight="1" x14ac:dyDescent="0.25">
      <c r="A75" s="16">
        <v>68</v>
      </c>
      <c r="B75" s="17" t="s">
        <v>118</v>
      </c>
      <c r="C75" s="18" t="s">
        <v>156</v>
      </c>
      <c r="D75" s="23" t="s">
        <v>157</v>
      </c>
      <c r="E75" s="25"/>
      <c r="F75" s="18" t="s">
        <v>22</v>
      </c>
      <c r="G75" s="18"/>
      <c r="H75" s="77"/>
      <c r="I75" s="77">
        <v>6</v>
      </c>
      <c r="J75" s="77">
        <v>2</v>
      </c>
      <c r="K75" s="77"/>
      <c r="L75" s="77">
        <v>2</v>
      </c>
      <c r="M75" s="77"/>
      <c r="N75" s="77">
        <v>100</v>
      </c>
      <c r="O75" s="77">
        <v>20</v>
      </c>
      <c r="P75" s="66">
        <f t="shared" si="5"/>
        <v>130</v>
      </c>
      <c r="Q75" s="21"/>
      <c r="R75" s="21">
        <f t="shared" si="6"/>
        <v>0</v>
      </c>
      <c r="S75" s="22">
        <f t="shared" si="4"/>
        <v>0</v>
      </c>
    </row>
    <row r="76" spans="1:19" ht="50.1" customHeight="1" x14ac:dyDescent="0.25">
      <c r="A76" s="16">
        <v>69</v>
      </c>
      <c r="B76" s="17" t="s">
        <v>118</v>
      </c>
      <c r="C76" s="18" t="s">
        <v>274</v>
      </c>
      <c r="D76" s="23" t="s">
        <v>275</v>
      </c>
      <c r="E76" s="25"/>
      <c r="F76" s="18" t="s">
        <v>22</v>
      </c>
      <c r="G76" s="18"/>
      <c r="H76" s="84">
        <v>3</v>
      </c>
      <c r="I76" s="77"/>
      <c r="J76" s="77"/>
      <c r="K76" s="77"/>
      <c r="L76" s="77"/>
      <c r="M76" s="77"/>
      <c r="N76" s="77"/>
      <c r="O76" s="77"/>
      <c r="P76" s="66">
        <f>SUM(H76:O76)</f>
        <v>3</v>
      </c>
      <c r="Q76" s="21"/>
      <c r="R76" s="21">
        <f t="shared" si="6"/>
        <v>0</v>
      </c>
      <c r="S76" s="22">
        <f t="shared" si="4"/>
        <v>0</v>
      </c>
    </row>
    <row r="77" spans="1:19" ht="50.1" customHeight="1" x14ac:dyDescent="0.25">
      <c r="A77" s="16">
        <v>70</v>
      </c>
      <c r="B77" s="17" t="s">
        <v>118</v>
      </c>
      <c r="C77" s="18" t="s">
        <v>276</v>
      </c>
      <c r="D77" s="23" t="s">
        <v>277</v>
      </c>
      <c r="E77" s="25"/>
      <c r="F77" s="18" t="s">
        <v>22</v>
      </c>
      <c r="G77" s="18"/>
      <c r="H77" s="84">
        <v>1</v>
      </c>
      <c r="I77" s="65"/>
      <c r="J77" s="65"/>
      <c r="K77" s="77"/>
      <c r="L77" s="77"/>
      <c r="M77" s="77"/>
      <c r="N77" s="77"/>
      <c r="O77" s="77"/>
      <c r="P77" s="66">
        <f t="shared" si="5"/>
        <v>1</v>
      </c>
      <c r="Q77" s="21"/>
      <c r="R77" s="21">
        <f t="shared" si="6"/>
        <v>0</v>
      </c>
      <c r="S77" s="22">
        <f t="shared" si="4"/>
        <v>0</v>
      </c>
    </row>
    <row r="78" spans="1:19" ht="50.1" customHeight="1" x14ac:dyDescent="0.25">
      <c r="A78" s="16">
        <v>71</v>
      </c>
      <c r="B78" s="17" t="s">
        <v>118</v>
      </c>
      <c r="C78" s="18" t="s">
        <v>158</v>
      </c>
      <c r="D78" s="23" t="s">
        <v>159</v>
      </c>
      <c r="E78" s="25"/>
      <c r="F78" s="18" t="s">
        <v>22</v>
      </c>
      <c r="G78" s="18"/>
      <c r="H78" s="77"/>
      <c r="I78" s="77">
        <v>2</v>
      </c>
      <c r="J78" s="77">
        <v>1</v>
      </c>
      <c r="K78" s="77"/>
      <c r="L78" s="77"/>
      <c r="M78" s="77"/>
      <c r="N78" s="77"/>
      <c r="O78" s="77"/>
      <c r="P78" s="66">
        <f t="shared" si="5"/>
        <v>3</v>
      </c>
      <c r="Q78" s="21"/>
      <c r="R78" s="21">
        <f t="shared" si="6"/>
        <v>0</v>
      </c>
      <c r="S78" s="22">
        <f t="shared" si="4"/>
        <v>0</v>
      </c>
    </row>
    <row r="79" spans="1:19" ht="50.1" customHeight="1" x14ac:dyDescent="0.25">
      <c r="A79" s="16">
        <v>72</v>
      </c>
      <c r="B79" s="17" t="s">
        <v>118</v>
      </c>
      <c r="C79" s="18" t="s">
        <v>160</v>
      </c>
      <c r="D79" s="23" t="s">
        <v>161</v>
      </c>
      <c r="E79" s="25"/>
      <c r="F79" s="18" t="s">
        <v>22</v>
      </c>
      <c r="G79" s="18"/>
      <c r="H79" s="77"/>
      <c r="I79" s="65"/>
      <c r="J79" s="65"/>
      <c r="K79" s="77"/>
      <c r="L79" s="77"/>
      <c r="M79" s="77"/>
      <c r="N79" s="77"/>
      <c r="O79" s="77"/>
      <c r="P79" s="66">
        <f t="shared" si="5"/>
        <v>0</v>
      </c>
      <c r="Q79" s="21"/>
      <c r="R79" s="21">
        <f t="shared" si="6"/>
        <v>0</v>
      </c>
      <c r="S79" s="22">
        <f t="shared" si="4"/>
        <v>0</v>
      </c>
    </row>
    <row r="80" spans="1:19" ht="50.1" customHeight="1" x14ac:dyDescent="0.25">
      <c r="A80" s="16">
        <v>73</v>
      </c>
      <c r="B80" s="17" t="s">
        <v>118</v>
      </c>
      <c r="C80" s="18" t="s">
        <v>163</v>
      </c>
      <c r="D80" s="23" t="s">
        <v>164</v>
      </c>
      <c r="E80" s="25"/>
      <c r="F80" s="18" t="s">
        <v>162</v>
      </c>
      <c r="G80" s="18"/>
      <c r="H80" s="77"/>
      <c r="I80" s="65"/>
      <c r="J80" s="77">
        <v>1</v>
      </c>
      <c r="K80" s="77"/>
      <c r="L80" s="77"/>
      <c r="M80" s="77"/>
      <c r="N80" s="77">
        <v>2</v>
      </c>
      <c r="O80" s="77">
        <v>20</v>
      </c>
      <c r="P80" s="66">
        <f t="shared" si="5"/>
        <v>23</v>
      </c>
      <c r="Q80" s="21"/>
      <c r="R80" s="21">
        <f t="shared" si="6"/>
        <v>0</v>
      </c>
      <c r="S80" s="22">
        <f t="shared" si="4"/>
        <v>0</v>
      </c>
    </row>
    <row r="81" spans="1:19" ht="50.1" customHeight="1" x14ac:dyDescent="0.25">
      <c r="A81" s="16">
        <v>74</v>
      </c>
      <c r="B81" s="17" t="s">
        <v>118</v>
      </c>
      <c r="C81" s="18" t="s">
        <v>165</v>
      </c>
      <c r="D81" s="23" t="s">
        <v>166</v>
      </c>
      <c r="E81" s="25"/>
      <c r="F81" s="18" t="s">
        <v>22</v>
      </c>
      <c r="G81" s="18"/>
      <c r="H81" s="77"/>
      <c r="I81" s="65"/>
      <c r="J81" s="77">
        <v>4</v>
      </c>
      <c r="K81" s="77"/>
      <c r="L81" s="77">
        <v>5</v>
      </c>
      <c r="M81" s="77"/>
      <c r="N81" s="77">
        <v>50</v>
      </c>
      <c r="O81" s="77"/>
      <c r="P81" s="66">
        <f t="shared" si="5"/>
        <v>59</v>
      </c>
      <c r="Q81" s="21"/>
      <c r="R81" s="21">
        <f t="shared" si="6"/>
        <v>0</v>
      </c>
      <c r="S81" s="22">
        <f t="shared" si="4"/>
        <v>0</v>
      </c>
    </row>
    <row r="82" spans="1:19" ht="50.1" customHeight="1" x14ac:dyDescent="0.25">
      <c r="A82" s="16">
        <v>75</v>
      </c>
      <c r="B82" s="17" t="s">
        <v>118</v>
      </c>
      <c r="C82" s="18" t="s">
        <v>167</v>
      </c>
      <c r="D82" s="23" t="s">
        <v>168</v>
      </c>
      <c r="E82" s="25"/>
      <c r="F82" s="18" t="s">
        <v>22</v>
      </c>
      <c r="G82" s="18"/>
      <c r="H82" s="77"/>
      <c r="I82" s="77">
        <v>10</v>
      </c>
      <c r="J82" s="77">
        <v>15</v>
      </c>
      <c r="K82" s="77"/>
      <c r="L82" s="99">
        <v>5</v>
      </c>
      <c r="M82" s="77">
        <v>10</v>
      </c>
      <c r="N82" s="100"/>
      <c r="O82" s="77"/>
      <c r="P82" s="66">
        <f t="shared" si="5"/>
        <v>40</v>
      </c>
      <c r="Q82" s="21"/>
      <c r="R82" s="21">
        <f t="shared" si="6"/>
        <v>0</v>
      </c>
      <c r="S82" s="22">
        <f t="shared" si="4"/>
        <v>0</v>
      </c>
    </row>
    <row r="83" spans="1:19" ht="50.1" customHeight="1" x14ac:dyDescent="0.25">
      <c r="A83" s="16">
        <v>76</v>
      </c>
      <c r="B83" s="17" t="s">
        <v>118</v>
      </c>
      <c r="C83" s="18" t="s">
        <v>169</v>
      </c>
      <c r="D83" s="23" t="s">
        <v>170</v>
      </c>
      <c r="E83" s="25"/>
      <c r="F83" s="18" t="s">
        <v>22</v>
      </c>
      <c r="G83" s="18"/>
      <c r="H83" s="77"/>
      <c r="I83" s="77">
        <v>47</v>
      </c>
      <c r="J83" s="77">
        <v>20</v>
      </c>
      <c r="K83" s="77">
        <v>40</v>
      </c>
      <c r="L83" s="77"/>
      <c r="M83" s="77">
        <v>30</v>
      </c>
      <c r="N83" s="100"/>
      <c r="O83" s="77">
        <v>30</v>
      </c>
      <c r="P83" s="66">
        <f t="shared" si="5"/>
        <v>167</v>
      </c>
      <c r="Q83" s="21"/>
      <c r="R83" s="21">
        <f t="shared" si="6"/>
        <v>0</v>
      </c>
      <c r="S83" s="22">
        <f t="shared" si="4"/>
        <v>0</v>
      </c>
    </row>
    <row r="84" spans="1:19" ht="50.1" customHeight="1" x14ac:dyDescent="0.25">
      <c r="A84" s="16">
        <v>77</v>
      </c>
      <c r="B84" s="17" t="s">
        <v>118</v>
      </c>
      <c r="C84" s="18" t="s">
        <v>171</v>
      </c>
      <c r="D84" s="23" t="s">
        <v>259</v>
      </c>
      <c r="E84" s="25"/>
      <c r="F84" s="18" t="s">
        <v>22</v>
      </c>
      <c r="G84" s="18"/>
      <c r="H84" s="77"/>
      <c r="I84" s="77">
        <v>128</v>
      </c>
      <c r="J84" s="77">
        <v>29</v>
      </c>
      <c r="K84" s="99"/>
      <c r="L84" s="77">
        <v>5</v>
      </c>
      <c r="M84" s="77">
        <v>5</v>
      </c>
      <c r="N84" s="77">
        <v>70</v>
      </c>
      <c r="O84" s="77">
        <v>30</v>
      </c>
      <c r="P84" s="66">
        <f t="shared" si="5"/>
        <v>267</v>
      </c>
      <c r="Q84" s="21"/>
      <c r="R84" s="21">
        <f t="shared" ref="R84:R115" si="7">P85*Q84</f>
        <v>0</v>
      </c>
      <c r="S84" s="22">
        <f t="shared" si="4"/>
        <v>0</v>
      </c>
    </row>
    <row r="85" spans="1:19" ht="50.1" customHeight="1" x14ac:dyDescent="0.25">
      <c r="A85" s="16">
        <v>78</v>
      </c>
      <c r="B85" s="17" t="s">
        <v>118</v>
      </c>
      <c r="C85" s="18" t="s">
        <v>172</v>
      </c>
      <c r="D85" s="23" t="s">
        <v>173</v>
      </c>
      <c r="E85" s="25"/>
      <c r="F85" s="18" t="s">
        <v>22</v>
      </c>
      <c r="G85" s="18"/>
      <c r="H85" s="77"/>
      <c r="I85" s="99">
        <v>145</v>
      </c>
      <c r="J85" s="77">
        <v>9</v>
      </c>
      <c r="K85" s="77"/>
      <c r="L85" s="77">
        <v>70</v>
      </c>
      <c r="M85" s="77">
        <v>5</v>
      </c>
      <c r="N85" s="77"/>
      <c r="O85" s="77"/>
      <c r="P85" s="66">
        <f t="shared" si="5"/>
        <v>229</v>
      </c>
      <c r="Q85" s="21"/>
      <c r="R85" s="21">
        <f t="shared" si="7"/>
        <v>0</v>
      </c>
      <c r="S85" s="22">
        <f t="shared" si="4"/>
        <v>0</v>
      </c>
    </row>
    <row r="86" spans="1:19" ht="50.1" customHeight="1" x14ac:dyDescent="0.25">
      <c r="A86" s="16">
        <v>79</v>
      </c>
      <c r="B86" s="17" t="s">
        <v>118</v>
      </c>
      <c r="C86" s="18" t="s">
        <v>174</v>
      </c>
      <c r="D86" s="23" t="s">
        <v>175</v>
      </c>
      <c r="E86" s="25"/>
      <c r="F86" s="18" t="s">
        <v>22</v>
      </c>
      <c r="G86" s="18"/>
      <c r="H86" s="77"/>
      <c r="I86" s="77">
        <v>3</v>
      </c>
      <c r="J86" s="77">
        <v>2</v>
      </c>
      <c r="K86" s="77">
        <v>30</v>
      </c>
      <c r="L86" s="99"/>
      <c r="M86" s="77"/>
      <c r="N86" s="77"/>
      <c r="O86" s="77"/>
      <c r="P86" s="66">
        <f t="shared" si="5"/>
        <v>35</v>
      </c>
      <c r="Q86" s="21"/>
      <c r="R86" s="21">
        <f t="shared" si="7"/>
        <v>0</v>
      </c>
      <c r="S86" s="22">
        <f t="shared" si="4"/>
        <v>0</v>
      </c>
    </row>
    <row r="87" spans="1:19" ht="50.1" customHeight="1" x14ac:dyDescent="0.25">
      <c r="A87" s="16">
        <v>80</v>
      </c>
      <c r="B87" s="17" t="s">
        <v>118</v>
      </c>
      <c r="C87" s="18" t="s">
        <v>176</v>
      </c>
      <c r="D87" s="23" t="s">
        <v>177</v>
      </c>
      <c r="E87" s="25"/>
      <c r="F87" s="18" t="s">
        <v>22</v>
      </c>
      <c r="G87" s="18"/>
      <c r="H87" s="77"/>
      <c r="I87" s="77">
        <v>5</v>
      </c>
      <c r="J87" s="77">
        <v>11</v>
      </c>
      <c r="K87" s="77">
        <v>30</v>
      </c>
      <c r="L87" s="77"/>
      <c r="M87" s="77"/>
      <c r="N87" s="77">
        <v>30</v>
      </c>
      <c r="O87" s="77"/>
      <c r="P87" s="66">
        <f t="shared" si="5"/>
        <v>76</v>
      </c>
      <c r="Q87" s="21"/>
      <c r="R87" s="21">
        <f t="shared" si="7"/>
        <v>0</v>
      </c>
      <c r="S87" s="22">
        <f t="shared" ref="S87:S118" si="8">R87*1.25</f>
        <v>0</v>
      </c>
    </row>
    <row r="88" spans="1:19" ht="50.1" customHeight="1" x14ac:dyDescent="0.25">
      <c r="A88" s="16">
        <v>81</v>
      </c>
      <c r="B88" s="17" t="s">
        <v>118</v>
      </c>
      <c r="C88" s="18" t="s">
        <v>178</v>
      </c>
      <c r="D88" s="23" t="s">
        <v>260</v>
      </c>
      <c r="E88" s="25"/>
      <c r="F88" s="18" t="s">
        <v>22</v>
      </c>
      <c r="G88" s="18"/>
      <c r="H88" s="77"/>
      <c r="I88" s="77">
        <v>37</v>
      </c>
      <c r="J88" s="77">
        <v>6</v>
      </c>
      <c r="K88" s="77"/>
      <c r="L88" s="77">
        <v>4</v>
      </c>
      <c r="M88" s="77"/>
      <c r="N88" s="77">
        <v>5</v>
      </c>
      <c r="O88" s="77">
        <v>5</v>
      </c>
      <c r="P88" s="66">
        <f t="shared" ref="P88:P119" si="9">SUM(H88:O88)</f>
        <v>57</v>
      </c>
      <c r="Q88" s="21"/>
      <c r="R88" s="21">
        <f t="shared" si="7"/>
        <v>0</v>
      </c>
      <c r="S88" s="22">
        <f t="shared" si="8"/>
        <v>0</v>
      </c>
    </row>
    <row r="89" spans="1:19" ht="50.1" customHeight="1" x14ac:dyDescent="0.25">
      <c r="A89" s="16">
        <v>82</v>
      </c>
      <c r="B89" s="17" t="s">
        <v>118</v>
      </c>
      <c r="C89" s="18" t="s">
        <v>179</v>
      </c>
      <c r="D89" s="23" t="s">
        <v>261</v>
      </c>
      <c r="E89" s="25"/>
      <c r="F89" s="18" t="s">
        <v>22</v>
      </c>
      <c r="G89" s="18"/>
      <c r="H89" s="77"/>
      <c r="I89" s="77">
        <v>26</v>
      </c>
      <c r="J89" s="77"/>
      <c r="K89" s="77">
        <v>4</v>
      </c>
      <c r="L89" s="77">
        <v>4</v>
      </c>
      <c r="M89" s="77"/>
      <c r="N89" s="77">
        <v>5</v>
      </c>
      <c r="O89" s="77">
        <v>15</v>
      </c>
      <c r="P89" s="66">
        <f t="shared" si="9"/>
        <v>54</v>
      </c>
      <c r="Q89" s="21"/>
      <c r="R89" s="21">
        <f t="shared" si="7"/>
        <v>0</v>
      </c>
      <c r="S89" s="22">
        <f t="shared" si="8"/>
        <v>0</v>
      </c>
    </row>
    <row r="90" spans="1:19" ht="50.1" customHeight="1" x14ac:dyDescent="0.25">
      <c r="A90" s="16">
        <v>83</v>
      </c>
      <c r="B90" s="17" t="s">
        <v>118</v>
      </c>
      <c r="C90" s="18" t="s">
        <v>180</v>
      </c>
      <c r="D90" s="23" t="s">
        <v>181</v>
      </c>
      <c r="E90" s="25"/>
      <c r="F90" s="18" t="s">
        <v>22</v>
      </c>
      <c r="G90" s="18"/>
      <c r="H90" s="77">
        <v>4</v>
      </c>
      <c r="I90" s="77">
        <v>22</v>
      </c>
      <c r="J90" s="77">
        <v>2</v>
      </c>
      <c r="K90" s="77"/>
      <c r="L90" s="77"/>
      <c r="M90" s="77"/>
      <c r="N90" s="77">
        <v>5</v>
      </c>
      <c r="O90" s="77">
        <v>10</v>
      </c>
      <c r="P90" s="66">
        <f t="shared" si="9"/>
        <v>43</v>
      </c>
      <c r="Q90" s="21"/>
      <c r="R90" s="21">
        <f t="shared" si="7"/>
        <v>0</v>
      </c>
      <c r="S90" s="22">
        <f t="shared" si="8"/>
        <v>0</v>
      </c>
    </row>
    <row r="91" spans="1:19" ht="50.1" customHeight="1" x14ac:dyDescent="0.25">
      <c r="A91" s="16">
        <v>84</v>
      </c>
      <c r="B91" s="17" t="s">
        <v>118</v>
      </c>
      <c r="C91" s="18" t="s">
        <v>280</v>
      </c>
      <c r="D91" s="23" t="s">
        <v>182</v>
      </c>
      <c r="E91" s="25"/>
      <c r="F91" s="18" t="s">
        <v>22</v>
      </c>
      <c r="G91" s="18"/>
      <c r="H91" s="77">
        <v>2</v>
      </c>
      <c r="I91" s="77">
        <v>11</v>
      </c>
      <c r="J91" s="65"/>
      <c r="K91" s="77"/>
      <c r="L91" s="77">
        <v>5</v>
      </c>
      <c r="M91" s="77"/>
      <c r="N91" s="77"/>
      <c r="O91" s="77">
        <v>2</v>
      </c>
      <c r="P91" s="66">
        <f t="shared" si="9"/>
        <v>20</v>
      </c>
      <c r="Q91" s="21"/>
      <c r="R91" s="21">
        <f t="shared" si="7"/>
        <v>0</v>
      </c>
      <c r="S91" s="22">
        <f t="shared" si="8"/>
        <v>0</v>
      </c>
    </row>
    <row r="92" spans="1:19" ht="50.1" customHeight="1" x14ac:dyDescent="0.25">
      <c r="A92" s="16">
        <v>85</v>
      </c>
      <c r="B92" s="17" t="s">
        <v>118</v>
      </c>
      <c r="C92" s="18" t="s">
        <v>183</v>
      </c>
      <c r="D92" s="23" t="s">
        <v>184</v>
      </c>
      <c r="E92" s="25"/>
      <c r="F92" s="18" t="s">
        <v>18</v>
      </c>
      <c r="G92" s="18"/>
      <c r="H92" s="77"/>
      <c r="I92" s="77">
        <v>8</v>
      </c>
      <c r="J92" s="65"/>
      <c r="K92" s="77">
        <v>30</v>
      </c>
      <c r="L92" s="77"/>
      <c r="M92" s="77">
        <v>2</v>
      </c>
      <c r="N92" s="77"/>
      <c r="O92" s="77">
        <v>10</v>
      </c>
      <c r="P92" s="66">
        <f t="shared" si="9"/>
        <v>50</v>
      </c>
      <c r="Q92" s="21"/>
      <c r="R92" s="21">
        <f t="shared" si="7"/>
        <v>0</v>
      </c>
      <c r="S92" s="22">
        <f t="shared" si="8"/>
        <v>0</v>
      </c>
    </row>
    <row r="93" spans="1:19" ht="50.1" customHeight="1" x14ac:dyDescent="0.25">
      <c r="A93" s="16">
        <v>86</v>
      </c>
      <c r="B93" s="17" t="s">
        <v>118</v>
      </c>
      <c r="C93" s="18" t="s">
        <v>185</v>
      </c>
      <c r="D93" s="23" t="s">
        <v>186</v>
      </c>
      <c r="E93" s="25"/>
      <c r="F93" s="18" t="s">
        <v>22</v>
      </c>
      <c r="G93" s="18"/>
      <c r="H93" s="77"/>
      <c r="I93" s="77">
        <v>3</v>
      </c>
      <c r="J93" s="77">
        <v>6</v>
      </c>
      <c r="K93" s="77"/>
      <c r="L93" s="77">
        <v>11</v>
      </c>
      <c r="M93" s="77"/>
      <c r="N93" s="77"/>
      <c r="O93" s="77"/>
      <c r="P93" s="66">
        <f t="shared" si="9"/>
        <v>20</v>
      </c>
      <c r="Q93" s="21"/>
      <c r="R93" s="21">
        <f t="shared" si="7"/>
        <v>0</v>
      </c>
      <c r="S93" s="22">
        <f t="shared" si="8"/>
        <v>0</v>
      </c>
    </row>
    <row r="94" spans="1:19" ht="50.1" customHeight="1" x14ac:dyDescent="0.25">
      <c r="A94" s="16">
        <v>87</v>
      </c>
      <c r="B94" s="17" t="s">
        <v>118</v>
      </c>
      <c r="C94" s="18" t="s">
        <v>187</v>
      </c>
      <c r="D94" s="23" t="s">
        <v>188</v>
      </c>
      <c r="E94" s="25"/>
      <c r="F94" s="18" t="s">
        <v>22</v>
      </c>
      <c r="G94" s="18"/>
      <c r="H94" s="77"/>
      <c r="I94" s="77">
        <v>9</v>
      </c>
      <c r="J94" s="77">
        <v>12</v>
      </c>
      <c r="K94" s="77"/>
      <c r="L94" s="77">
        <v>19</v>
      </c>
      <c r="M94" s="77">
        <v>1</v>
      </c>
      <c r="N94" s="77">
        <v>10</v>
      </c>
      <c r="O94" s="77">
        <v>5</v>
      </c>
      <c r="P94" s="66">
        <f t="shared" si="9"/>
        <v>56</v>
      </c>
      <c r="Q94" s="21"/>
      <c r="R94" s="21">
        <f t="shared" si="7"/>
        <v>0</v>
      </c>
      <c r="S94" s="22">
        <f t="shared" si="8"/>
        <v>0</v>
      </c>
    </row>
    <row r="95" spans="1:19" ht="50.1" customHeight="1" x14ac:dyDescent="0.25">
      <c r="A95" s="16">
        <v>88</v>
      </c>
      <c r="B95" s="17" t="s">
        <v>118</v>
      </c>
      <c r="C95" s="18" t="s">
        <v>189</v>
      </c>
      <c r="D95" s="23" t="s">
        <v>190</v>
      </c>
      <c r="E95" s="25"/>
      <c r="F95" s="18" t="s">
        <v>162</v>
      </c>
      <c r="G95" s="18"/>
      <c r="H95" s="77"/>
      <c r="I95" s="77">
        <v>13</v>
      </c>
      <c r="J95" s="77">
        <v>1</v>
      </c>
      <c r="K95" s="77">
        <v>8</v>
      </c>
      <c r="L95" s="77">
        <v>3</v>
      </c>
      <c r="M95" s="77"/>
      <c r="N95" s="77">
        <v>5</v>
      </c>
      <c r="O95" s="77">
        <v>2</v>
      </c>
      <c r="P95" s="66">
        <f t="shared" si="9"/>
        <v>32</v>
      </c>
      <c r="Q95" s="21"/>
      <c r="R95" s="21">
        <f t="shared" si="7"/>
        <v>0</v>
      </c>
      <c r="S95" s="22">
        <f t="shared" si="8"/>
        <v>0</v>
      </c>
    </row>
    <row r="96" spans="1:19" ht="50.1" customHeight="1" x14ac:dyDescent="0.25">
      <c r="A96" s="16">
        <v>89</v>
      </c>
      <c r="B96" s="17" t="s">
        <v>118</v>
      </c>
      <c r="C96" s="18" t="s">
        <v>191</v>
      </c>
      <c r="D96" s="23" t="s">
        <v>192</v>
      </c>
      <c r="E96" s="25"/>
      <c r="F96" s="18" t="s">
        <v>22</v>
      </c>
      <c r="G96" s="18"/>
      <c r="H96" s="77"/>
      <c r="I96" s="77">
        <v>21</v>
      </c>
      <c r="J96" s="77">
        <v>16</v>
      </c>
      <c r="K96" s="77">
        <v>6</v>
      </c>
      <c r="L96" s="77">
        <v>43</v>
      </c>
      <c r="M96" s="77">
        <v>5</v>
      </c>
      <c r="N96" s="77">
        <v>30</v>
      </c>
      <c r="O96" s="77">
        <v>40</v>
      </c>
      <c r="P96" s="66">
        <f t="shared" si="9"/>
        <v>161</v>
      </c>
      <c r="Q96" s="21"/>
      <c r="R96" s="21">
        <f t="shared" si="7"/>
        <v>0</v>
      </c>
      <c r="S96" s="22">
        <f t="shared" si="8"/>
        <v>0</v>
      </c>
    </row>
    <row r="97" spans="1:19" ht="50.1" customHeight="1" x14ac:dyDescent="0.25">
      <c r="A97" s="16">
        <v>90</v>
      </c>
      <c r="B97" s="17" t="s">
        <v>118</v>
      </c>
      <c r="C97" s="18" t="s">
        <v>193</v>
      </c>
      <c r="D97" s="23" t="s">
        <v>194</v>
      </c>
      <c r="E97" s="25"/>
      <c r="F97" s="18" t="s">
        <v>22</v>
      </c>
      <c r="G97" s="18"/>
      <c r="H97" s="77"/>
      <c r="I97" s="77">
        <v>1</v>
      </c>
      <c r="J97" s="65"/>
      <c r="K97" s="77"/>
      <c r="L97" s="77"/>
      <c r="M97" s="77"/>
      <c r="N97" s="77">
        <v>5</v>
      </c>
      <c r="O97" s="77"/>
      <c r="P97" s="66">
        <f t="shared" si="9"/>
        <v>6</v>
      </c>
      <c r="Q97" s="21"/>
      <c r="R97" s="21">
        <f t="shared" si="7"/>
        <v>0</v>
      </c>
      <c r="S97" s="22">
        <f t="shared" si="8"/>
        <v>0</v>
      </c>
    </row>
    <row r="98" spans="1:19" ht="50.1" customHeight="1" x14ac:dyDescent="0.25">
      <c r="A98" s="16">
        <v>91</v>
      </c>
      <c r="B98" s="17" t="s">
        <v>118</v>
      </c>
      <c r="C98" s="18" t="s">
        <v>195</v>
      </c>
      <c r="D98" s="23" t="s">
        <v>196</v>
      </c>
      <c r="E98" s="25"/>
      <c r="F98" s="18" t="s">
        <v>22</v>
      </c>
      <c r="G98" s="18"/>
      <c r="H98" s="77"/>
      <c r="I98" s="77">
        <v>1</v>
      </c>
      <c r="J98" s="77">
        <v>2</v>
      </c>
      <c r="K98" s="77"/>
      <c r="L98" s="77"/>
      <c r="M98" s="77"/>
      <c r="N98" s="77"/>
      <c r="O98" s="77"/>
      <c r="P98" s="66">
        <f t="shared" si="9"/>
        <v>3</v>
      </c>
      <c r="Q98" s="21"/>
      <c r="R98" s="21">
        <f t="shared" si="7"/>
        <v>0</v>
      </c>
      <c r="S98" s="22">
        <f t="shared" si="8"/>
        <v>0</v>
      </c>
    </row>
    <row r="99" spans="1:19" ht="50.1" customHeight="1" x14ac:dyDescent="0.25">
      <c r="A99" s="16">
        <v>92</v>
      </c>
      <c r="B99" s="17" t="s">
        <v>118</v>
      </c>
      <c r="C99" s="18" t="s">
        <v>197</v>
      </c>
      <c r="D99" s="23" t="s">
        <v>198</v>
      </c>
      <c r="E99" s="25"/>
      <c r="F99" s="18" t="s">
        <v>40</v>
      </c>
      <c r="G99" s="18"/>
      <c r="H99" s="77"/>
      <c r="I99" s="77">
        <v>1</v>
      </c>
      <c r="J99" s="77">
        <v>1</v>
      </c>
      <c r="K99" s="77"/>
      <c r="L99" s="77"/>
      <c r="M99" s="77"/>
      <c r="N99" s="77"/>
      <c r="O99" s="77"/>
      <c r="P99" s="66">
        <f t="shared" si="9"/>
        <v>2</v>
      </c>
      <c r="Q99" s="21"/>
      <c r="R99" s="21">
        <f t="shared" si="7"/>
        <v>0</v>
      </c>
      <c r="S99" s="22">
        <f t="shared" si="8"/>
        <v>0</v>
      </c>
    </row>
    <row r="100" spans="1:19" ht="50.1" customHeight="1" x14ac:dyDescent="0.25">
      <c r="A100" s="16">
        <v>93</v>
      </c>
      <c r="B100" s="17" t="s">
        <v>118</v>
      </c>
      <c r="C100" s="18" t="s">
        <v>199</v>
      </c>
      <c r="D100" s="23" t="s">
        <v>200</v>
      </c>
      <c r="E100" s="25"/>
      <c r="F100" s="18" t="s">
        <v>22</v>
      </c>
      <c r="G100" s="18"/>
      <c r="H100" s="77"/>
      <c r="I100" s="77">
        <v>2</v>
      </c>
      <c r="J100" s="77">
        <v>5</v>
      </c>
      <c r="K100" s="77"/>
      <c r="L100" s="77"/>
      <c r="M100" s="77"/>
      <c r="N100" s="77"/>
      <c r="O100" s="77"/>
      <c r="P100" s="66">
        <f t="shared" si="9"/>
        <v>7</v>
      </c>
      <c r="Q100" s="21"/>
      <c r="R100" s="21">
        <f t="shared" si="7"/>
        <v>0</v>
      </c>
      <c r="S100" s="22">
        <f t="shared" si="8"/>
        <v>0</v>
      </c>
    </row>
    <row r="101" spans="1:19" ht="50.1" customHeight="1" x14ac:dyDescent="0.25">
      <c r="A101" s="16">
        <v>94</v>
      </c>
      <c r="B101" s="17" t="s">
        <v>118</v>
      </c>
      <c r="C101" s="18" t="s">
        <v>201</v>
      </c>
      <c r="D101" s="23" t="s">
        <v>202</v>
      </c>
      <c r="E101" s="25"/>
      <c r="F101" s="18" t="s">
        <v>22</v>
      </c>
      <c r="G101" s="18"/>
      <c r="H101" s="77"/>
      <c r="I101" s="77">
        <v>13</v>
      </c>
      <c r="J101" s="65"/>
      <c r="K101" s="77"/>
      <c r="L101" s="77"/>
      <c r="M101" s="77"/>
      <c r="N101" s="77"/>
      <c r="O101" s="77">
        <v>2</v>
      </c>
      <c r="P101" s="66">
        <f t="shared" si="9"/>
        <v>15</v>
      </c>
      <c r="Q101" s="21"/>
      <c r="R101" s="21">
        <f t="shared" si="7"/>
        <v>0</v>
      </c>
      <c r="S101" s="22">
        <f t="shared" si="8"/>
        <v>0</v>
      </c>
    </row>
    <row r="102" spans="1:19" ht="50.1" customHeight="1" x14ac:dyDescent="0.25">
      <c r="A102" s="16">
        <v>95</v>
      </c>
      <c r="B102" s="17" t="s">
        <v>118</v>
      </c>
      <c r="C102" s="18" t="s">
        <v>203</v>
      </c>
      <c r="D102" s="23" t="s">
        <v>204</v>
      </c>
      <c r="E102" s="25"/>
      <c r="F102" s="18" t="s">
        <v>22</v>
      </c>
      <c r="G102" s="18"/>
      <c r="H102" s="77"/>
      <c r="I102" s="77">
        <v>13</v>
      </c>
      <c r="J102" s="77">
        <v>17</v>
      </c>
      <c r="K102" s="77"/>
      <c r="L102" s="77"/>
      <c r="M102" s="77"/>
      <c r="N102" s="77"/>
      <c r="O102" s="77">
        <v>5</v>
      </c>
      <c r="P102" s="66">
        <f t="shared" si="9"/>
        <v>35</v>
      </c>
      <c r="Q102" s="21"/>
      <c r="R102" s="21">
        <f t="shared" si="7"/>
        <v>0</v>
      </c>
      <c r="S102" s="22">
        <f t="shared" si="8"/>
        <v>0</v>
      </c>
    </row>
    <row r="103" spans="1:19" ht="50.1" customHeight="1" x14ac:dyDescent="0.25">
      <c r="A103" s="16">
        <v>96</v>
      </c>
      <c r="B103" s="17" t="s">
        <v>118</v>
      </c>
      <c r="C103" s="18" t="s">
        <v>205</v>
      </c>
      <c r="D103" s="23" t="s">
        <v>206</v>
      </c>
      <c r="E103" s="25"/>
      <c r="F103" s="18" t="s">
        <v>22</v>
      </c>
      <c r="G103" s="18"/>
      <c r="H103" s="77"/>
      <c r="I103" s="65"/>
      <c r="J103" s="65"/>
      <c r="K103" s="77"/>
      <c r="L103" s="77"/>
      <c r="M103" s="77"/>
      <c r="N103" s="77"/>
      <c r="O103" s="77"/>
      <c r="P103" s="66">
        <f t="shared" si="9"/>
        <v>0</v>
      </c>
      <c r="Q103" s="21"/>
      <c r="R103" s="21">
        <f t="shared" si="7"/>
        <v>0</v>
      </c>
      <c r="S103" s="22">
        <f t="shared" si="8"/>
        <v>0</v>
      </c>
    </row>
    <row r="104" spans="1:19" ht="50.1" customHeight="1" x14ac:dyDescent="0.25">
      <c r="A104" s="16">
        <v>97</v>
      </c>
      <c r="B104" s="17" t="s">
        <v>118</v>
      </c>
      <c r="C104" s="18" t="s">
        <v>207</v>
      </c>
      <c r="D104" s="23" t="s">
        <v>208</v>
      </c>
      <c r="E104" s="25"/>
      <c r="F104" s="18" t="s">
        <v>22</v>
      </c>
      <c r="G104" s="18"/>
      <c r="H104" s="77"/>
      <c r="I104" s="65"/>
      <c r="J104" s="65"/>
      <c r="K104" s="77"/>
      <c r="L104" s="77"/>
      <c r="M104" s="77"/>
      <c r="N104" s="99"/>
      <c r="O104" s="77"/>
      <c r="P104" s="66">
        <f t="shared" si="9"/>
        <v>0</v>
      </c>
      <c r="Q104" s="21"/>
      <c r="R104" s="21">
        <f t="shared" si="7"/>
        <v>0</v>
      </c>
      <c r="S104" s="22">
        <f t="shared" si="8"/>
        <v>0</v>
      </c>
    </row>
    <row r="105" spans="1:19" ht="50.1" customHeight="1" x14ac:dyDescent="0.25">
      <c r="A105" s="16">
        <v>98</v>
      </c>
      <c r="B105" s="17" t="s">
        <v>118</v>
      </c>
      <c r="C105" s="18" t="s">
        <v>209</v>
      </c>
      <c r="D105" s="23" t="s">
        <v>210</v>
      </c>
      <c r="E105" s="25"/>
      <c r="F105" s="18" t="s">
        <v>22</v>
      </c>
      <c r="G105" s="18"/>
      <c r="H105" s="77"/>
      <c r="I105" s="65"/>
      <c r="J105" s="65"/>
      <c r="K105" s="77"/>
      <c r="L105" s="77"/>
      <c r="M105" s="77"/>
      <c r="N105" s="77"/>
      <c r="O105" s="77"/>
      <c r="P105" s="66">
        <f t="shared" si="9"/>
        <v>0</v>
      </c>
      <c r="Q105" s="21"/>
      <c r="R105" s="21">
        <f t="shared" si="7"/>
        <v>0</v>
      </c>
      <c r="S105" s="22">
        <f t="shared" si="8"/>
        <v>0</v>
      </c>
    </row>
    <row r="106" spans="1:19" ht="50.1" customHeight="1" x14ac:dyDescent="0.25">
      <c r="A106" s="16">
        <v>99</v>
      </c>
      <c r="B106" s="17" t="s">
        <v>118</v>
      </c>
      <c r="C106" s="18" t="s">
        <v>211</v>
      </c>
      <c r="D106" s="23" t="s">
        <v>212</v>
      </c>
      <c r="E106" s="25"/>
      <c r="F106" s="18" t="s">
        <v>22</v>
      </c>
      <c r="G106" s="18"/>
      <c r="H106" s="77"/>
      <c r="I106" s="77">
        <v>6</v>
      </c>
      <c r="J106" s="77">
        <v>3</v>
      </c>
      <c r="K106" s="77">
        <v>4</v>
      </c>
      <c r="L106" s="77">
        <v>9</v>
      </c>
      <c r="M106" s="77"/>
      <c r="N106" s="77">
        <v>5</v>
      </c>
      <c r="O106" s="77">
        <v>5</v>
      </c>
      <c r="P106" s="66">
        <f t="shared" si="9"/>
        <v>32</v>
      </c>
      <c r="Q106" s="21"/>
      <c r="R106" s="21">
        <f t="shared" si="7"/>
        <v>0</v>
      </c>
      <c r="S106" s="22">
        <f t="shared" si="8"/>
        <v>0</v>
      </c>
    </row>
    <row r="107" spans="1:19" ht="50.1" customHeight="1" x14ac:dyDescent="0.25">
      <c r="A107" s="16">
        <v>100</v>
      </c>
      <c r="B107" s="17" t="s">
        <v>118</v>
      </c>
      <c r="C107" s="18" t="s">
        <v>213</v>
      </c>
      <c r="D107" s="23" t="s">
        <v>214</v>
      </c>
      <c r="E107" s="25"/>
      <c r="F107" s="18" t="s">
        <v>22</v>
      </c>
      <c r="G107" s="18"/>
      <c r="H107" s="77"/>
      <c r="I107" s="77">
        <v>1</v>
      </c>
      <c r="J107" s="65"/>
      <c r="K107" s="77"/>
      <c r="L107" s="77">
        <v>1</v>
      </c>
      <c r="M107" s="77"/>
      <c r="N107" s="77"/>
      <c r="O107" s="77">
        <v>5</v>
      </c>
      <c r="P107" s="66">
        <f t="shared" si="9"/>
        <v>7</v>
      </c>
      <c r="Q107" s="21"/>
      <c r="R107" s="21">
        <f t="shared" si="7"/>
        <v>0</v>
      </c>
      <c r="S107" s="22">
        <f t="shared" si="8"/>
        <v>0</v>
      </c>
    </row>
    <row r="108" spans="1:19" ht="50.1" customHeight="1" x14ac:dyDescent="0.25">
      <c r="A108" s="16">
        <v>101</v>
      </c>
      <c r="B108" s="17" t="s">
        <v>118</v>
      </c>
      <c r="C108" s="18" t="s">
        <v>215</v>
      </c>
      <c r="D108" s="23" t="s">
        <v>216</v>
      </c>
      <c r="E108" s="25"/>
      <c r="F108" s="18" t="s">
        <v>22</v>
      </c>
      <c r="G108" s="18"/>
      <c r="H108" s="77"/>
      <c r="I108" s="77">
        <v>2</v>
      </c>
      <c r="J108" s="77">
        <v>1</v>
      </c>
      <c r="K108" s="77"/>
      <c r="L108" s="77">
        <v>2</v>
      </c>
      <c r="M108" s="77"/>
      <c r="N108" s="77"/>
      <c r="O108" s="77">
        <v>2</v>
      </c>
      <c r="P108" s="66">
        <f t="shared" si="9"/>
        <v>7</v>
      </c>
      <c r="Q108" s="21"/>
      <c r="R108" s="21">
        <f t="shared" si="7"/>
        <v>0</v>
      </c>
      <c r="S108" s="22">
        <f t="shared" si="8"/>
        <v>0</v>
      </c>
    </row>
    <row r="109" spans="1:19" ht="50.1" customHeight="1" x14ac:dyDescent="0.25">
      <c r="A109" s="16">
        <v>102</v>
      </c>
      <c r="B109" s="17" t="s">
        <v>118</v>
      </c>
      <c r="C109" s="18" t="s">
        <v>217</v>
      </c>
      <c r="D109" s="23" t="s">
        <v>218</v>
      </c>
      <c r="E109" s="25"/>
      <c r="F109" s="18" t="s">
        <v>22</v>
      </c>
      <c r="G109" s="18"/>
      <c r="H109" s="77"/>
      <c r="I109" s="77">
        <v>2</v>
      </c>
      <c r="J109" s="77">
        <v>4</v>
      </c>
      <c r="K109" s="77"/>
      <c r="L109" s="77">
        <v>7</v>
      </c>
      <c r="M109" s="77"/>
      <c r="N109" s="77"/>
      <c r="O109" s="77"/>
      <c r="P109" s="66">
        <f t="shared" si="9"/>
        <v>13</v>
      </c>
      <c r="Q109" s="21"/>
      <c r="R109" s="21">
        <f t="shared" si="7"/>
        <v>0</v>
      </c>
      <c r="S109" s="22">
        <f t="shared" si="8"/>
        <v>0</v>
      </c>
    </row>
    <row r="110" spans="1:19" ht="50.1" customHeight="1" x14ac:dyDescent="0.25">
      <c r="A110" s="16">
        <v>103</v>
      </c>
      <c r="B110" s="17" t="s">
        <v>118</v>
      </c>
      <c r="C110" s="18" t="s">
        <v>219</v>
      </c>
      <c r="D110" s="23" t="s">
        <v>220</v>
      </c>
      <c r="E110" s="25"/>
      <c r="F110" s="18" t="s">
        <v>18</v>
      </c>
      <c r="G110" s="18"/>
      <c r="H110" s="77"/>
      <c r="I110" s="77">
        <v>1</v>
      </c>
      <c r="J110" s="77">
        <v>2</v>
      </c>
      <c r="K110" s="77"/>
      <c r="L110" s="77">
        <v>2</v>
      </c>
      <c r="M110" s="77"/>
      <c r="N110" s="77">
        <v>2</v>
      </c>
      <c r="O110" s="77">
        <v>10</v>
      </c>
      <c r="P110" s="66">
        <f t="shared" si="9"/>
        <v>17</v>
      </c>
      <c r="Q110" s="21"/>
      <c r="R110" s="21">
        <f t="shared" si="7"/>
        <v>0</v>
      </c>
      <c r="S110" s="22">
        <f t="shared" si="8"/>
        <v>0</v>
      </c>
    </row>
    <row r="111" spans="1:19" ht="50.1" customHeight="1" x14ac:dyDescent="0.25">
      <c r="A111" s="16">
        <v>104</v>
      </c>
      <c r="B111" s="17" t="s">
        <v>118</v>
      </c>
      <c r="C111" s="18" t="s">
        <v>221</v>
      </c>
      <c r="D111" s="23" t="s">
        <v>222</v>
      </c>
      <c r="E111" s="25"/>
      <c r="F111" s="18" t="s">
        <v>162</v>
      </c>
      <c r="G111" s="18"/>
      <c r="H111" s="77">
        <v>4</v>
      </c>
      <c r="I111" s="77">
        <v>17</v>
      </c>
      <c r="J111" s="77">
        <v>4</v>
      </c>
      <c r="K111" s="77"/>
      <c r="L111" s="77">
        <v>4</v>
      </c>
      <c r="M111" s="77"/>
      <c r="N111" s="77">
        <v>3</v>
      </c>
      <c r="O111" s="77">
        <v>10</v>
      </c>
      <c r="P111" s="66">
        <f t="shared" si="9"/>
        <v>42</v>
      </c>
      <c r="Q111" s="21"/>
      <c r="R111" s="21">
        <f t="shared" si="7"/>
        <v>0</v>
      </c>
      <c r="S111" s="22">
        <f t="shared" si="8"/>
        <v>0</v>
      </c>
    </row>
    <row r="112" spans="1:19" ht="50.1" customHeight="1" x14ac:dyDescent="0.25">
      <c r="A112" s="16">
        <v>105</v>
      </c>
      <c r="B112" s="17" t="s">
        <v>223</v>
      </c>
      <c r="C112" s="18" t="s">
        <v>224</v>
      </c>
      <c r="D112" s="23" t="s">
        <v>225</v>
      </c>
      <c r="E112" s="25"/>
      <c r="F112" s="18" t="s">
        <v>40</v>
      </c>
      <c r="G112" s="18"/>
      <c r="H112" s="77">
        <v>4</v>
      </c>
      <c r="I112" s="77">
        <v>16</v>
      </c>
      <c r="J112" s="77">
        <v>20</v>
      </c>
      <c r="K112" s="77">
        <v>5</v>
      </c>
      <c r="L112" s="77">
        <v>15</v>
      </c>
      <c r="M112" s="77"/>
      <c r="N112" s="77">
        <v>3</v>
      </c>
      <c r="O112" s="77"/>
      <c r="P112" s="66">
        <f t="shared" si="9"/>
        <v>63</v>
      </c>
      <c r="Q112" s="28"/>
      <c r="R112" s="21">
        <f t="shared" si="7"/>
        <v>0</v>
      </c>
      <c r="S112" s="29">
        <f t="shared" si="8"/>
        <v>0</v>
      </c>
    </row>
    <row r="113" spans="1:19" ht="50.1" customHeight="1" x14ac:dyDescent="0.25">
      <c r="A113" s="16">
        <v>106</v>
      </c>
      <c r="B113" s="17" t="s">
        <v>223</v>
      </c>
      <c r="C113" s="18" t="s">
        <v>226</v>
      </c>
      <c r="D113" s="23" t="s">
        <v>227</v>
      </c>
      <c r="E113" s="25"/>
      <c r="F113" s="18" t="s">
        <v>40</v>
      </c>
      <c r="G113" s="18"/>
      <c r="H113" s="77"/>
      <c r="I113" s="77">
        <v>17</v>
      </c>
      <c r="J113" s="77">
        <v>20</v>
      </c>
      <c r="K113" s="77">
        <v>5</v>
      </c>
      <c r="L113" s="77">
        <v>15</v>
      </c>
      <c r="M113" s="77"/>
      <c r="N113" s="77">
        <v>3</v>
      </c>
      <c r="O113" s="77">
        <v>4</v>
      </c>
      <c r="P113" s="66">
        <f t="shared" si="9"/>
        <v>64</v>
      </c>
      <c r="Q113" s="28"/>
      <c r="R113" s="21">
        <f t="shared" si="7"/>
        <v>0</v>
      </c>
      <c r="S113" s="29">
        <f t="shared" si="8"/>
        <v>0</v>
      </c>
    </row>
    <row r="114" spans="1:19" ht="50.1" customHeight="1" x14ac:dyDescent="0.25">
      <c r="A114" s="16">
        <v>107</v>
      </c>
      <c r="B114" s="17" t="s">
        <v>223</v>
      </c>
      <c r="C114" s="18" t="s">
        <v>228</v>
      </c>
      <c r="D114" s="23" t="s">
        <v>229</v>
      </c>
      <c r="E114" s="25"/>
      <c r="F114" s="32" t="s">
        <v>230</v>
      </c>
      <c r="G114" s="32"/>
      <c r="H114" s="77"/>
      <c r="I114" s="77">
        <v>10</v>
      </c>
      <c r="J114" s="77">
        <v>1</v>
      </c>
      <c r="K114" s="77"/>
      <c r="L114" s="77"/>
      <c r="M114" s="77"/>
      <c r="N114" s="77"/>
      <c r="O114" s="77"/>
      <c r="P114" s="66">
        <f t="shared" si="9"/>
        <v>11</v>
      </c>
      <c r="Q114" s="21"/>
      <c r="R114" s="21">
        <f t="shared" si="7"/>
        <v>0</v>
      </c>
      <c r="S114" s="22">
        <f t="shared" si="8"/>
        <v>0</v>
      </c>
    </row>
    <row r="115" spans="1:19" ht="50.1" customHeight="1" x14ac:dyDescent="0.25">
      <c r="A115" s="16">
        <v>108</v>
      </c>
      <c r="B115" s="26" t="s">
        <v>223</v>
      </c>
      <c r="C115" s="27" t="s">
        <v>231</v>
      </c>
      <c r="D115" s="19" t="s">
        <v>232</v>
      </c>
      <c r="E115" s="25"/>
      <c r="F115" s="27" t="s">
        <v>22</v>
      </c>
      <c r="G115" s="27"/>
      <c r="H115" s="77">
        <v>12</v>
      </c>
      <c r="I115" s="77">
        <v>30</v>
      </c>
      <c r="J115" s="77">
        <v>13</v>
      </c>
      <c r="K115" s="77">
        <v>20</v>
      </c>
      <c r="L115" s="77">
        <v>14</v>
      </c>
      <c r="M115" s="77"/>
      <c r="N115" s="77">
        <v>1</v>
      </c>
      <c r="O115" s="77">
        <v>3</v>
      </c>
      <c r="P115" s="66">
        <f t="shared" si="9"/>
        <v>93</v>
      </c>
      <c r="Q115" s="21"/>
      <c r="R115" s="21">
        <f t="shared" si="7"/>
        <v>0</v>
      </c>
      <c r="S115" s="22">
        <f t="shared" si="8"/>
        <v>0</v>
      </c>
    </row>
    <row r="116" spans="1:19" ht="50.1" customHeight="1" x14ac:dyDescent="0.25">
      <c r="A116" s="16">
        <v>109</v>
      </c>
      <c r="B116" s="26" t="s">
        <v>223</v>
      </c>
      <c r="C116" s="27" t="s">
        <v>233</v>
      </c>
      <c r="D116" s="19" t="s">
        <v>234</v>
      </c>
      <c r="E116" s="25"/>
      <c r="F116" s="27" t="s">
        <v>22</v>
      </c>
      <c r="G116" s="27"/>
      <c r="H116" s="77"/>
      <c r="I116" s="77">
        <v>13</v>
      </c>
      <c r="J116" s="65"/>
      <c r="K116" s="77"/>
      <c r="L116" s="77"/>
      <c r="M116" s="77"/>
      <c r="N116" s="77"/>
      <c r="O116" s="77">
        <v>0</v>
      </c>
      <c r="P116" s="66">
        <f t="shared" si="9"/>
        <v>13</v>
      </c>
      <c r="Q116" s="21"/>
      <c r="R116" s="21">
        <f t="shared" ref="R116:R121" si="10">P117*Q116</f>
        <v>0</v>
      </c>
      <c r="S116" s="22">
        <f t="shared" si="8"/>
        <v>0</v>
      </c>
    </row>
    <row r="117" spans="1:19" ht="50.1" customHeight="1" x14ac:dyDescent="0.25">
      <c r="A117" s="16">
        <v>110</v>
      </c>
      <c r="B117" s="17" t="s">
        <v>235</v>
      </c>
      <c r="C117" s="18" t="s">
        <v>236</v>
      </c>
      <c r="D117" s="23" t="s">
        <v>237</v>
      </c>
      <c r="E117" s="25"/>
      <c r="F117" s="18" t="s">
        <v>145</v>
      </c>
      <c r="G117" s="18"/>
      <c r="H117" s="77"/>
      <c r="I117" s="65"/>
      <c r="J117" s="65"/>
      <c r="K117" s="77"/>
      <c r="L117" s="77"/>
      <c r="M117" s="77"/>
      <c r="N117" s="77"/>
      <c r="O117" s="99"/>
      <c r="P117" s="66">
        <f t="shared" si="9"/>
        <v>0</v>
      </c>
      <c r="Q117" s="21"/>
      <c r="R117" s="21">
        <f t="shared" si="10"/>
        <v>0</v>
      </c>
      <c r="S117" s="22">
        <f t="shared" si="8"/>
        <v>0</v>
      </c>
    </row>
    <row r="118" spans="1:19" ht="50.1" customHeight="1" x14ac:dyDescent="0.25">
      <c r="A118" s="16">
        <v>111</v>
      </c>
      <c r="B118" s="17" t="s">
        <v>235</v>
      </c>
      <c r="C118" s="18" t="s">
        <v>238</v>
      </c>
      <c r="D118" s="23" t="s">
        <v>239</v>
      </c>
      <c r="E118" s="25"/>
      <c r="F118" s="18" t="s">
        <v>145</v>
      </c>
      <c r="G118" s="18"/>
      <c r="H118" s="77"/>
      <c r="I118" s="65"/>
      <c r="J118" s="65"/>
      <c r="K118" s="77"/>
      <c r="L118" s="77"/>
      <c r="M118" s="77"/>
      <c r="N118" s="77"/>
      <c r="O118" s="77">
        <v>20</v>
      </c>
      <c r="P118" s="66">
        <f t="shared" si="9"/>
        <v>20</v>
      </c>
      <c r="Q118" s="21"/>
      <c r="R118" s="21">
        <f t="shared" si="10"/>
        <v>0</v>
      </c>
      <c r="S118" s="22">
        <f t="shared" si="8"/>
        <v>0</v>
      </c>
    </row>
    <row r="119" spans="1:19" ht="50.1" customHeight="1" x14ac:dyDescent="0.25">
      <c r="A119" s="16">
        <v>112</v>
      </c>
      <c r="B119" s="17" t="s">
        <v>235</v>
      </c>
      <c r="C119" s="18" t="s">
        <v>240</v>
      </c>
      <c r="D119" s="23" t="s">
        <v>241</v>
      </c>
      <c r="E119" s="25"/>
      <c r="F119" s="18" t="s">
        <v>145</v>
      </c>
      <c r="G119" s="18"/>
      <c r="H119" s="77"/>
      <c r="I119" s="65"/>
      <c r="J119" s="65"/>
      <c r="K119" s="77"/>
      <c r="L119" s="77"/>
      <c r="M119" s="77"/>
      <c r="N119" s="77"/>
      <c r="O119" s="77">
        <v>10</v>
      </c>
      <c r="P119" s="66">
        <f t="shared" si="9"/>
        <v>10</v>
      </c>
      <c r="Q119" s="21"/>
      <c r="R119" s="21">
        <f t="shared" si="10"/>
        <v>0</v>
      </c>
      <c r="S119" s="22">
        <f t="shared" ref="S119:S121" si="11">R119*1.25</f>
        <v>0</v>
      </c>
    </row>
    <row r="120" spans="1:19" ht="50.1" customHeight="1" x14ac:dyDescent="0.25">
      <c r="A120" s="16">
        <v>113</v>
      </c>
      <c r="B120" s="17" t="s">
        <v>235</v>
      </c>
      <c r="C120" s="18" t="s">
        <v>242</v>
      </c>
      <c r="D120" s="23" t="s">
        <v>243</v>
      </c>
      <c r="E120" s="25"/>
      <c r="F120" s="18" t="s">
        <v>145</v>
      </c>
      <c r="G120" s="18"/>
      <c r="H120" s="77"/>
      <c r="I120" s="65"/>
      <c r="J120" s="65"/>
      <c r="K120" s="77"/>
      <c r="L120" s="77"/>
      <c r="M120" s="77"/>
      <c r="N120" s="77"/>
      <c r="O120" s="77">
        <v>2</v>
      </c>
      <c r="P120" s="66">
        <f t="shared" ref="P120:P123" si="12">SUM(H120:O120)</f>
        <v>2</v>
      </c>
      <c r="Q120" s="21"/>
      <c r="R120" s="21">
        <f t="shared" si="10"/>
        <v>0</v>
      </c>
      <c r="S120" s="22">
        <f t="shared" si="11"/>
        <v>0</v>
      </c>
    </row>
    <row r="121" spans="1:19" ht="50.1" customHeight="1" x14ac:dyDescent="0.25">
      <c r="A121" s="16">
        <v>114</v>
      </c>
      <c r="B121" s="17" t="s">
        <v>235</v>
      </c>
      <c r="C121" s="18" t="s">
        <v>244</v>
      </c>
      <c r="D121" s="23" t="s">
        <v>245</v>
      </c>
      <c r="E121" s="25"/>
      <c r="F121" s="18" t="s">
        <v>145</v>
      </c>
      <c r="G121" s="18"/>
      <c r="H121" s="77"/>
      <c r="I121" s="65"/>
      <c r="J121" s="65"/>
      <c r="K121" s="77"/>
      <c r="L121" s="77"/>
      <c r="M121" s="77"/>
      <c r="N121" s="77"/>
      <c r="O121" s="77">
        <v>1</v>
      </c>
      <c r="P121" s="66">
        <f t="shared" si="12"/>
        <v>1</v>
      </c>
      <c r="Q121" s="21"/>
      <c r="R121" s="21">
        <f t="shared" si="10"/>
        <v>0</v>
      </c>
      <c r="S121" s="22">
        <f t="shared" si="11"/>
        <v>0</v>
      </c>
    </row>
    <row r="122" spans="1:19" ht="51" x14ac:dyDescent="0.25">
      <c r="A122" s="16">
        <v>115</v>
      </c>
      <c r="B122" s="17" t="s">
        <v>235</v>
      </c>
      <c r="C122" s="18" t="s">
        <v>246</v>
      </c>
      <c r="D122" s="23" t="s">
        <v>247</v>
      </c>
      <c r="E122" s="25"/>
      <c r="F122" s="18" t="s">
        <v>22</v>
      </c>
      <c r="G122" s="18"/>
      <c r="H122" s="77"/>
      <c r="I122" s="65"/>
      <c r="J122" s="65"/>
      <c r="K122" s="77"/>
      <c r="L122" s="77"/>
      <c r="M122" s="77"/>
      <c r="N122" s="77"/>
      <c r="O122" s="77">
        <v>2</v>
      </c>
      <c r="P122" s="66">
        <f>SUM(H122:O122)</f>
        <v>2</v>
      </c>
      <c r="Q122" s="21"/>
      <c r="R122" s="21">
        <f t="shared" ref="R122:R124" si="13">P123*Q122</f>
        <v>0</v>
      </c>
      <c r="S122" s="22">
        <f t="shared" ref="S122:S124" si="14">R122*1.25</f>
        <v>0</v>
      </c>
    </row>
    <row r="123" spans="1:19" ht="51" x14ac:dyDescent="0.25">
      <c r="A123" s="16">
        <v>116</v>
      </c>
      <c r="B123" s="17" t="s">
        <v>235</v>
      </c>
      <c r="C123" s="18" t="s">
        <v>248</v>
      </c>
      <c r="D123" s="23" t="s">
        <v>249</v>
      </c>
      <c r="E123" s="25"/>
      <c r="F123" s="18" t="s">
        <v>145</v>
      </c>
      <c r="G123" s="18"/>
      <c r="H123" s="77"/>
      <c r="I123" s="77"/>
      <c r="J123" s="77"/>
      <c r="K123" s="77"/>
      <c r="L123" s="77"/>
      <c r="M123" s="77"/>
      <c r="N123" s="77"/>
      <c r="O123" s="77">
        <v>100</v>
      </c>
      <c r="P123" s="66">
        <f t="shared" si="12"/>
        <v>100</v>
      </c>
      <c r="Q123" s="21"/>
      <c r="R123" s="21">
        <f t="shared" si="13"/>
        <v>0</v>
      </c>
      <c r="S123" s="22">
        <f t="shared" si="14"/>
        <v>0</v>
      </c>
    </row>
    <row r="124" spans="1:19" ht="51" x14ac:dyDescent="0.25">
      <c r="A124" s="16">
        <v>117</v>
      </c>
      <c r="B124" s="17" t="s">
        <v>235</v>
      </c>
      <c r="C124" s="18" t="s">
        <v>250</v>
      </c>
      <c r="D124" s="23" t="s">
        <v>251</v>
      </c>
      <c r="E124" s="25"/>
      <c r="F124" s="18" t="s">
        <v>22</v>
      </c>
      <c r="G124" s="18"/>
      <c r="H124" s="77"/>
      <c r="I124" s="77"/>
      <c r="J124" s="77"/>
      <c r="K124" s="77"/>
      <c r="L124" s="77"/>
      <c r="M124" s="77"/>
      <c r="N124" s="77"/>
      <c r="O124" s="77"/>
      <c r="P124" s="77"/>
      <c r="Q124" s="21"/>
      <c r="R124" s="21">
        <f t="shared" si="13"/>
        <v>0</v>
      </c>
      <c r="S124" s="22">
        <f t="shared" si="14"/>
        <v>0</v>
      </c>
    </row>
    <row r="125" spans="1:19" x14ac:dyDescent="0.25">
      <c r="A125" s="33"/>
      <c r="B125" s="34"/>
      <c r="C125" s="34" t="s">
        <v>252</v>
      </c>
      <c r="D125" s="33"/>
      <c r="E125" s="35"/>
      <c r="F125" s="36"/>
      <c r="G125" s="36"/>
      <c r="H125" s="78"/>
      <c r="I125" s="92"/>
      <c r="J125" s="92"/>
      <c r="K125" s="93"/>
      <c r="L125" s="93"/>
      <c r="M125" s="93"/>
      <c r="N125" s="93"/>
      <c r="O125" s="93"/>
      <c r="P125" s="94"/>
      <c r="Q125" s="37"/>
      <c r="R125" s="37">
        <f>SUM(R6:R121)</f>
        <v>0</v>
      </c>
      <c r="S125" s="37">
        <f>SUM(S6:S121)</f>
        <v>0</v>
      </c>
    </row>
    <row r="126" spans="1:19" x14ac:dyDescent="0.25">
      <c r="A126" s="38"/>
      <c r="B126" s="39"/>
      <c r="C126" s="39"/>
      <c r="D126" s="40" t="s">
        <v>253</v>
      </c>
      <c r="E126" s="41"/>
      <c r="F126" s="42"/>
      <c r="G126" s="42"/>
      <c r="H126" s="95"/>
      <c r="I126" s="96"/>
      <c r="J126" s="96"/>
      <c r="K126" s="97"/>
      <c r="L126" s="97"/>
      <c r="M126" s="97"/>
      <c r="N126" s="97"/>
      <c r="O126" s="97"/>
      <c r="P126" s="98"/>
      <c r="Q126" s="67"/>
      <c r="R126" s="67"/>
      <c r="S126" s="78"/>
    </row>
    <row r="127" spans="1:19" ht="25.5" x14ac:dyDescent="0.25">
      <c r="A127" s="43"/>
      <c r="B127" s="44"/>
      <c r="C127" s="44"/>
      <c r="D127" s="45" t="s">
        <v>254</v>
      </c>
      <c r="E127" s="46"/>
      <c r="F127" s="47" t="s">
        <v>255</v>
      </c>
      <c r="G127" s="48"/>
      <c r="H127" s="80"/>
      <c r="I127" s="71"/>
      <c r="J127" s="71"/>
      <c r="K127" s="82"/>
      <c r="L127" s="82"/>
      <c r="M127" s="82"/>
      <c r="N127" s="82"/>
      <c r="O127" s="82"/>
      <c r="P127" s="69"/>
      <c r="Q127" s="68"/>
      <c r="R127" s="68"/>
      <c r="S127" s="79"/>
    </row>
    <row r="128" spans="1:19" x14ac:dyDescent="0.25">
      <c r="A128" s="50"/>
      <c r="B128" s="51"/>
      <c r="C128" s="51"/>
      <c r="D128" s="52"/>
      <c r="E128" s="52"/>
      <c r="F128" s="53" t="s">
        <v>256</v>
      </c>
      <c r="G128" s="54"/>
      <c r="H128" s="81"/>
      <c r="Q128" s="54"/>
      <c r="R128" s="55"/>
      <c r="S128" s="49" t="e">
        <f>S129-#REF!</f>
        <v>#REF!</v>
      </c>
    </row>
    <row r="129" spans="1:19" x14ac:dyDescent="0.25">
      <c r="A129" s="50"/>
      <c r="B129" s="51"/>
      <c r="C129" s="56"/>
      <c r="D129" s="52"/>
      <c r="E129" s="52"/>
      <c r="F129" s="47" t="s">
        <v>257</v>
      </c>
      <c r="G129" s="48"/>
      <c r="H129" s="82"/>
      <c r="Q129" s="57"/>
      <c r="R129" s="58"/>
      <c r="S129" s="59">
        <f>S125</f>
        <v>0</v>
      </c>
    </row>
  </sheetData>
  <mergeCells count="1">
    <mergeCell ref="A1:S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Mlinarić</dc:creator>
  <cp:lastModifiedBy>Ljubica Ćenan</cp:lastModifiedBy>
  <dcterms:created xsi:type="dcterms:W3CDTF">2021-04-01T08:23:12Z</dcterms:created>
  <dcterms:modified xsi:type="dcterms:W3CDTF">2024-08-28T08:36:46Z</dcterms:modified>
</cp:coreProperties>
</file>