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enan\Desktop\Uredski i školski\2024\za natječaj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N32" i="1"/>
  <c r="O32" i="1" s="1"/>
  <c r="L9" i="1" l="1"/>
  <c r="L8" i="1"/>
  <c r="L7" i="1"/>
  <c r="O40" i="1" l="1"/>
  <c r="L40" i="1"/>
  <c r="L41" i="1"/>
  <c r="N7" i="1" l="1"/>
  <c r="N8" i="1"/>
  <c r="N9" i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N41" i="1"/>
  <c r="O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O61" i="1" l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39" i="1"/>
  <c r="O38" i="1"/>
  <c r="O37" i="1"/>
  <c r="O36" i="1"/>
  <c r="O35" i="1"/>
  <c r="O34" i="1"/>
  <c r="O3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62" i="1" l="1"/>
  <c r="O64" i="1" s="1"/>
  <c r="O62" i="1"/>
  <c r="O66" i="1" s="1"/>
  <c r="O65" i="1" l="1"/>
</calcChain>
</file>

<file path=xl/comments1.xml><?xml version="1.0" encoding="utf-8"?>
<comments xmlns="http://schemas.openxmlformats.org/spreadsheetml/2006/main">
  <authors>
    <author>Ljubica Ćenan</author>
  </authors>
  <commentList>
    <comment ref="I25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crvena, žuta plava bijela, crna 1 komad
</t>
        </r>
      </text>
    </comment>
    <comment ref="K25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20+4 bijele boje
</t>
        </r>
      </text>
    </comment>
    <comment ref="H46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15 crnih 15 plavih i 5 crvenih</t>
        </r>
      </text>
    </comment>
    <comment ref="I46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13  crnih i 16 plavih
</t>
        </r>
      </text>
    </comment>
    <comment ref="H47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36 plavih 25 crvenih 20 crnih
</t>
        </r>
      </text>
    </comment>
    <comment ref="G48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10 crvenih, 25 plavih, 25 crnih</t>
        </r>
      </text>
    </comment>
    <comment ref="I48" authorId="0" shapeId="0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sve crne</t>
        </r>
      </text>
    </comment>
  </commentList>
</comments>
</file>

<file path=xl/sharedStrings.xml><?xml version="1.0" encoding="utf-8"?>
<sst xmlns="http://schemas.openxmlformats.org/spreadsheetml/2006/main" count="240" uniqueCount="140">
  <si>
    <t>TROŠKOVNIK za nabavu ŠKOLSKOG PRIBORA - GRUPA B</t>
  </si>
  <si>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</si>
  <si>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</si>
  <si>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</si>
  <si>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</si>
  <si>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</si>
  <si>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</si>
  <si>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</si>
  <si>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</si>
  <si>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</si>
  <si>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B - ŠKOLSKI PRIBOR</t>
  </si>
  <si>
    <t>BLOKOVI, BLOK KOLEGIJI, BLOKOVI ZA BILJEŠKE</t>
  </si>
  <si>
    <t>kom.</t>
  </si>
  <si>
    <t>C07-300</t>
  </si>
  <si>
    <t>BLOK za crtanje br. 2 , 110 g/m2; sadrži: min 10 listova, dimenzija 280x198 mm, (moguće odstupanje ±3%)</t>
  </si>
  <si>
    <t>C07-301</t>
  </si>
  <si>
    <t>BLOK za crtanje br. 3,  110 g/m2; sadrži: min 10 listova, dimenzija 325x230 mm, (moguće odstupanje ±3%)</t>
  </si>
  <si>
    <t>B19-058</t>
  </si>
  <si>
    <t>Blok kolegij, A5 diktando,  s 4 rupe za ulaganje i perforacijom za otkidanje listova, spiralni uvez, broj listova min 80/1</t>
  </si>
  <si>
    <t>B06-001</t>
  </si>
  <si>
    <t>Blok za bilješke, diktando, dimenzija min 295 x 205 mm, bez naslovnice, broj listova min 50/1</t>
  </si>
  <si>
    <t>BILJEŽNICE I ŠKOLSKI OBRASCI</t>
  </si>
  <si>
    <t>B04-006</t>
  </si>
  <si>
    <t>Bilježnica A4 čista, meki uvez, lakirane korice, broj listova min 52/1</t>
  </si>
  <si>
    <t>B04-002</t>
  </si>
  <si>
    <t>Bilježnica A4, karo, tvrdi uvez, plastificirane jednobojne korice bez motiva, broj listova min 96/1</t>
  </si>
  <si>
    <t>B04-003</t>
  </si>
  <si>
    <t>Bilježnica A4, čista, tvrdi uvez, plastificirane jednobojne korice bez motiva, broj listova min 96/1</t>
  </si>
  <si>
    <t>B04-001</t>
  </si>
  <si>
    <t>Bilježnica A4, diktando, tvrdi uvez, plastificirane jednobojne korice bez motiva, broj listova min 96/1</t>
  </si>
  <si>
    <t>B04-008</t>
  </si>
  <si>
    <t>Bilježnica A5, diktando, tvrdi uvez, plastificirane jednobojne korice bez motiva, broj listova min 96/1</t>
  </si>
  <si>
    <t>C02-010</t>
  </si>
  <si>
    <t>Zadaćnica, format A4, karo, 12 listova</t>
  </si>
  <si>
    <t>C02-011</t>
  </si>
  <si>
    <t>Zadaćnica, format A4, diktando, 12 listova</t>
  </si>
  <si>
    <t>PRIBOR ZA LIKOVNU UMJET.</t>
  </si>
  <si>
    <t>C07-309</t>
  </si>
  <si>
    <t>Boja vodena, min. Ø 23mm, svaka boja u svojoj kućici, 12 boja, PVC kutija</t>
  </si>
  <si>
    <t>set</t>
  </si>
  <si>
    <t>C01-034</t>
  </si>
  <si>
    <t>Bojice drvene raznih boja, pakirane u kartonskoj ambalaži, set od 12 bojica</t>
  </si>
  <si>
    <t>C07-331</t>
  </si>
  <si>
    <t>Boje uljne, bojice omotane u papir; kartonska kutija, set od 12 boja</t>
  </si>
  <si>
    <t>C07-332</t>
  </si>
  <si>
    <t>Boje voštane Color,set od 12 boja; kartonska kutija</t>
  </si>
  <si>
    <t>C02-012</t>
  </si>
  <si>
    <t>Glinamol bijeli, 500g</t>
  </si>
  <si>
    <t>C02-013</t>
  </si>
  <si>
    <t>Tempera 10/1, min. 12ml x 10 boja; aluminijska tuba</t>
  </si>
  <si>
    <t>B19-076</t>
  </si>
  <si>
    <t>Tempera 12/1, Boja tempera min 7,5ml x 12boja; aluminijska tuba; PVC kutija</t>
  </si>
  <si>
    <t>C02-014</t>
  </si>
  <si>
    <t>Tempera, pakiranje 1 litra, razne boje po odabiru korisnika</t>
  </si>
  <si>
    <t>B19-044</t>
  </si>
  <si>
    <t>Kist za temperu br. 10</t>
  </si>
  <si>
    <t>B19-045</t>
  </si>
  <si>
    <t>Kist za temperu br. 12</t>
  </si>
  <si>
    <t>B06-018</t>
  </si>
  <si>
    <t>Kolaž papir, 10 listova, B5, samoljepljivi</t>
  </si>
  <si>
    <t>B19-057</t>
  </si>
  <si>
    <t>Kolaž papir, set od 25 listova, A4, obostrani</t>
  </si>
  <si>
    <t>B06-019</t>
  </si>
  <si>
    <t>Likovna mapa s kolažem, za 1. i 2. razred O.Š.</t>
  </si>
  <si>
    <t>B06-021</t>
  </si>
  <si>
    <t>Likovna mapa s kolažem, za 3. i 4. razred O.Š.</t>
  </si>
  <si>
    <t>C07-330</t>
  </si>
  <si>
    <t>Paleta slikarska ovalna min. 6 rupa</t>
  </si>
  <si>
    <t>B06-023</t>
  </si>
  <si>
    <t>Plastelin, 10 boja, min. 150 grama</t>
  </si>
  <si>
    <t>B06-024</t>
  </si>
  <si>
    <t>Plastelin, 12 boja, min. 180 grama</t>
  </si>
  <si>
    <t>C07-314</t>
  </si>
  <si>
    <t>Ljepilo tekuće univerzalno min 30 ml</t>
  </si>
  <si>
    <t>C07-316</t>
  </si>
  <si>
    <t>Ljepilo za papir, karton, fotografije, u sticku, za čvrsto lijepljenje, 10g (dozvoljeno odstupanje ± 2)</t>
  </si>
  <si>
    <t>C07-315</t>
  </si>
  <si>
    <t xml:space="preserve">Ljepilo za papir, karton, fotografije, u sticku, za čvrsto lijepljenje, min 20 g </t>
  </si>
  <si>
    <t>C07-317</t>
  </si>
  <si>
    <t>Ljepilo za papir u aluminijskoj tubi, min 35 g</t>
  </si>
  <si>
    <t>C07-340</t>
  </si>
  <si>
    <t>Škare, duljina od 23 do 20 cm, od nehrđajućeg čelika, sa plastičnom ili gumiranom drškom za ugodnije držanje</t>
  </si>
  <si>
    <t>B06-025</t>
  </si>
  <si>
    <t>Škare od nehrđajućeg čelika i abs plastike, duljine od 18 do 23 cm</t>
  </si>
  <si>
    <t>PRIBOR ZA PISANJE I BRISANJE</t>
  </si>
  <si>
    <t>C07-322</t>
  </si>
  <si>
    <t>Grafitna olovka tvrdoće HB, šiljena, s gumicom, otporna na lomljenje</t>
  </si>
  <si>
    <t>C07-328</t>
  </si>
  <si>
    <t>Olovka tehnička, za pisanje i crtanje, debljine mine 0,5, s gumicom, klipsom, gumenim hvatištem za lakše pisanje, s mehanizom protiv pucanja mina, metalna</t>
  </si>
  <si>
    <t>C06-010</t>
  </si>
  <si>
    <t>Olovka kemijska, širina ispisa od min 0,35 do max 0,5 mm, plastično tijelo, pritisni mehanizam, metalna klipsa i gumeno hvatište, boja ispisa crna, crvena ili plava prema izboru korisnika</t>
  </si>
  <si>
    <t>C07-326</t>
  </si>
  <si>
    <t>Olovka roler , širina ispisa 0,5 mm, sa pritisnim mehanizmom, plastičnom  klipsom i gumenim hvatištem, plastično jednobojno tijelo olovke boja ispisa crna, crvena ili plava prema izboru korisnika</t>
  </si>
  <si>
    <t>C07-325</t>
  </si>
  <si>
    <t>Olovka roler s tekućom pigmentnom tintom, sa širinom ispisa od min 0,3 do max 0,4 mm, zaštitini poklopac, zamijenjiv uložak, boja ispisa crna, crvena ili plava prema izboru korisnika</t>
  </si>
  <si>
    <t>C07-333</t>
  </si>
  <si>
    <t>Pisaći flomaster sa zaštitnim poklopcem, širina ispisa 1,0 mm, okrugli vrh, plastično tijelo flomastera, boja ispisa crna, crvena, plava ili zelena prema izboru korisnika</t>
  </si>
  <si>
    <t>B19-079</t>
  </si>
  <si>
    <t>Tekst marker, signir, klinasti vrh, širina ispisa 1-5 mm, set od 4 boje u pvc etuiu</t>
  </si>
  <si>
    <t>C07-310</t>
  </si>
  <si>
    <t>Flomaster 12/1 običan, školski, razne boje</t>
  </si>
  <si>
    <t>C07-311</t>
  </si>
  <si>
    <t>Gumica za brisanje za grafitne i kemijske olovke, dimenzija min 34 x 14 x 8 mm</t>
  </si>
  <si>
    <t>C07-312</t>
  </si>
  <si>
    <t>Gumica za brisanje za grafitne olovke, dimenzija min 42 x 17 x 10 mm</t>
  </si>
  <si>
    <t>B19-060</t>
  </si>
  <si>
    <t>Korekturna traka, jednokratna, širina trake min 4,2 mm, duljina trake min 6 m</t>
  </si>
  <si>
    <t>B19-061</t>
  </si>
  <si>
    <t>Korekturna tekućina min. 8 ml u olovci</t>
  </si>
  <si>
    <t>C07-339</t>
  </si>
  <si>
    <t>Šiljilo metalno jedan nož, za olovke standardne veličine</t>
  </si>
  <si>
    <t>pakiranje</t>
  </si>
  <si>
    <t>C07-313</t>
  </si>
  <si>
    <t>Kreda školska šiljena 100/1 BIJELA</t>
  </si>
  <si>
    <t>B06-029</t>
  </si>
  <si>
    <t>Kreda u boji, dopušteno 10-12 komada u pakiranju, duljina komada min. 9cm</t>
  </si>
  <si>
    <t>C07-305</t>
  </si>
  <si>
    <t>Samoljepljivi listići u više boja, dimenzija listića 75 x 75 mm ili 76 x 76 mm, boja listića: narančasta, ružičasta, zelena, žuta ili druga prema izboru korisnika, blok od min 80 listića</t>
  </si>
  <si>
    <t>blok</t>
  </si>
  <si>
    <t>GEOMETRIJSKI PRIBOR</t>
  </si>
  <si>
    <t>B06-030</t>
  </si>
  <si>
    <t>Geometrijski set mali, od pvc-a, prozirni, sadrži: dva trokuta, ravnalo i kutomjer 180°, duljina ravnala 20cm</t>
  </si>
  <si>
    <t>B06-031</t>
  </si>
  <si>
    <t>Geometrijski set veliki, od pvc-a, prozirni, sadrži: dva trokuta, ravnalo i kutomjer 180°, duljina ravnala 30cm</t>
  </si>
  <si>
    <t>C01-020</t>
  </si>
  <si>
    <t>Ravnalo PVC prozirno, duljine 30cm, s mjernom skalom (podjela po 1 mm)</t>
  </si>
  <si>
    <t>UKUPNO</t>
  </si>
  <si>
    <t>UKUPNO (bez PDV-a)</t>
  </si>
  <si>
    <t>PDV (25%)</t>
  </si>
  <si>
    <t>A</t>
  </si>
  <si>
    <t>SVEUKUPNO (s PDV-om)</t>
  </si>
  <si>
    <t>odjel mladih</t>
  </si>
  <si>
    <t>srednja škola</t>
  </si>
  <si>
    <t>DJ Zagreb</t>
  </si>
  <si>
    <t>integracija</t>
  </si>
  <si>
    <t>odjel odraslih</t>
  </si>
  <si>
    <t>Ljepilo tekuće, u olovci, bez otapala, za papir i karton, lagano se pere u vodi, 50 ml</t>
  </si>
  <si>
    <t>EUR</t>
  </si>
  <si>
    <t>8=6*7</t>
  </si>
  <si>
    <t>Likovna mapa s kolažem, za 5. i 6. razred O.Š.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</si>
</sst>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3" fontId="4" fillId="7" borderId="1" xfId="0" applyNumberFormat="1" applyFont="1" applyFill="1" applyBorder="1" applyAlignment="1" applyProtection="1">
      <alignment horizontal="right" vertical="center"/>
    </xf>
    <xf numFmtId="3" fontId="14" fillId="7" borderId="1" xfId="0" applyNumberFormat="1" applyFont="1" applyFill="1" applyBorder="1" applyAlignment="1" applyProtection="1">
      <alignment horizontal="right" vertical="center"/>
    </xf>
    <xf numFmtId="4" fontId="4" fillId="7" borderId="1" xfId="0" applyNumberFormat="1" applyFont="1" applyFill="1" applyBorder="1" applyAlignment="1" applyProtection="1">
      <alignment horizontal="right" vertical="center"/>
      <protection locked="0"/>
    </xf>
    <xf numFmtId="4" fontId="4" fillId="7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right" vertical="center"/>
    </xf>
    <xf numFmtId="4" fontId="9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wrapText="1"/>
      <protection locked="0"/>
    </xf>
    <xf numFmtId="0" fontId="16" fillId="0" borderId="2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</xf>
    <xf numFmtId="4" fontId="17" fillId="0" borderId="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0" fontId="16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 vertical="center"/>
      <protection locked="0"/>
    </xf>
    <xf numFmtId="4" fontId="17" fillId="0" borderId="4" xfId="0" applyNumberFormat="1" applyFont="1" applyBorder="1" applyAlignment="1" applyProtection="1">
      <alignment vertical="center"/>
    </xf>
    <xf numFmtId="4" fontId="16" fillId="0" borderId="4" xfId="0" applyNumberFormat="1" applyFont="1" applyBorder="1" applyAlignment="1" applyProtection="1">
      <alignment vertical="center"/>
    </xf>
    <xf numFmtId="4" fontId="9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3" fontId="18" fillId="0" borderId="1" xfId="0" applyNumberFormat="1" applyFont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/>
    </xf>
    <xf numFmtId="3" fontId="4" fillId="5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horizontal="right" vertical="center"/>
    </xf>
    <xf numFmtId="3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3" fontId="19" fillId="5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8"/>
  <sheetViews>
    <sheetView tabSelected="1" zoomScale="70" zoomScaleNormal="70" workbookViewId="0">
      <selection activeCell="O8" sqref="O8"/>
    </sheetView>
  </sheetViews>
  <sheetFormatPr defaultColWidth="9.140625" defaultRowHeight="15.75" x14ac:dyDescent="0.25"/>
  <cols>
    <col min="1" max="1" width="4.5703125" style="10" customWidth="1"/>
    <col min="2" max="2" width="9.85546875" style="2" customWidth="1"/>
    <col min="3" max="3" width="10.7109375" style="3" hidden="1" customWidth="1"/>
    <col min="4" max="4" width="56.140625" style="80" customWidth="1"/>
    <col min="5" max="5" width="45.7109375" style="81" customWidth="1"/>
    <col min="6" max="6" width="10.28515625" style="10" customWidth="1"/>
    <col min="7" max="11" width="13.42578125" style="57" hidden="1" customWidth="1"/>
    <col min="12" max="12" width="13.42578125" style="85" customWidth="1"/>
    <col min="13" max="13" width="13.7109375" style="58" customWidth="1"/>
    <col min="14" max="14" width="12.140625" style="59" customWidth="1"/>
    <col min="15" max="15" width="12.7109375" style="60" bestFit="1" customWidth="1"/>
    <col min="16" max="16384" width="9.140625" style="10"/>
  </cols>
  <sheetData>
    <row r="1" spans="1:15" ht="18.75" x14ac:dyDescent="0.25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8"/>
      <c r="N1" s="9"/>
      <c r="O1" s="9"/>
    </row>
    <row r="2" spans="1:15" ht="18.75" x14ac:dyDescent="0.25">
      <c r="A2" s="1"/>
      <c r="D2" s="4"/>
      <c r="E2" s="5"/>
      <c r="F2" s="6"/>
      <c r="G2" s="7"/>
      <c r="H2" s="7"/>
      <c r="I2" s="7"/>
      <c r="J2" s="7"/>
      <c r="K2" s="7"/>
      <c r="L2" s="7"/>
      <c r="M2" s="8"/>
      <c r="N2" s="9"/>
      <c r="O2" s="9"/>
    </row>
    <row r="3" spans="1:15" ht="15" x14ac:dyDescent="0.25">
      <c r="A3" s="9"/>
      <c r="B3" s="9"/>
      <c r="C3" s="9"/>
      <c r="D3" s="9"/>
      <c r="E3" s="8"/>
      <c r="F3" s="9"/>
      <c r="G3" s="9"/>
      <c r="H3" s="9"/>
      <c r="I3" s="9"/>
      <c r="J3" s="9"/>
      <c r="K3" s="9"/>
      <c r="L3" s="9"/>
      <c r="M3" s="8"/>
      <c r="N3" s="9"/>
      <c r="O3" s="11" t="s">
        <v>137</v>
      </c>
    </row>
    <row r="4" spans="1:15" ht="42.75" x14ac:dyDescent="0.25">
      <c r="A4" s="12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2" t="s">
        <v>6</v>
      </c>
      <c r="G4" s="16" t="s">
        <v>131</v>
      </c>
      <c r="H4" s="16" t="s">
        <v>132</v>
      </c>
      <c r="I4" s="16" t="s">
        <v>133</v>
      </c>
      <c r="J4" s="16" t="s">
        <v>134</v>
      </c>
      <c r="K4" s="16" t="s">
        <v>135</v>
      </c>
      <c r="L4" s="16" t="s">
        <v>126</v>
      </c>
      <c r="M4" s="17" t="s">
        <v>7</v>
      </c>
      <c r="N4" s="18" t="s">
        <v>8</v>
      </c>
      <c r="O4" s="18" t="s">
        <v>9</v>
      </c>
    </row>
    <row r="5" spans="1:15" s="23" customFormat="1" ht="15" x14ac:dyDescent="0.25">
      <c r="A5" s="19">
        <v>1</v>
      </c>
      <c r="B5" s="20">
        <v>2</v>
      </c>
      <c r="C5" s="20">
        <v>3</v>
      </c>
      <c r="D5" s="19">
        <v>3</v>
      </c>
      <c r="E5" s="21">
        <v>4</v>
      </c>
      <c r="F5" s="19">
        <v>5</v>
      </c>
      <c r="G5" s="22">
        <v>7</v>
      </c>
      <c r="H5" s="22"/>
      <c r="I5" s="22"/>
      <c r="J5" s="22"/>
      <c r="K5" s="22"/>
      <c r="L5" s="82">
        <v>6</v>
      </c>
      <c r="M5" s="21">
        <v>7</v>
      </c>
      <c r="N5" s="19" t="s">
        <v>138</v>
      </c>
      <c r="O5" s="19">
        <v>9</v>
      </c>
    </row>
    <row r="6" spans="1:15" s="23" customFormat="1" ht="15" customHeight="1" x14ac:dyDescent="0.25">
      <c r="A6" s="24"/>
      <c r="B6" s="24"/>
      <c r="C6" s="24"/>
      <c r="D6" s="25" t="s">
        <v>10</v>
      </c>
      <c r="E6" s="26"/>
      <c r="F6" s="24"/>
      <c r="G6" s="27"/>
      <c r="H6" s="27"/>
      <c r="I6" s="27"/>
      <c r="J6" s="27"/>
      <c r="K6" s="27"/>
      <c r="L6" s="83"/>
      <c r="M6" s="28"/>
      <c r="N6" s="27"/>
      <c r="O6" s="27"/>
    </row>
    <row r="7" spans="1:15" ht="52.5" x14ac:dyDescent="0.25">
      <c r="A7" s="29">
        <v>1</v>
      </c>
      <c r="B7" s="30" t="s">
        <v>11</v>
      </c>
      <c r="C7" s="31" t="s">
        <v>13</v>
      </c>
      <c r="D7" s="32" t="s">
        <v>14</v>
      </c>
      <c r="E7" s="33"/>
      <c r="F7" s="34" t="s">
        <v>12</v>
      </c>
      <c r="G7" s="87"/>
      <c r="H7" s="87"/>
      <c r="I7" s="91">
        <v>30</v>
      </c>
      <c r="J7" s="87"/>
      <c r="K7" s="91">
        <v>2</v>
      </c>
      <c r="L7" s="84">
        <f t="shared" ref="L7:L39" si="0">SUM(G7:K7)</f>
        <v>32</v>
      </c>
      <c r="M7" s="35"/>
      <c r="N7" s="36">
        <f t="shared" ref="N7:N27" si="1">L7*M7</f>
        <v>0</v>
      </c>
      <c r="O7" s="37">
        <f t="shared" ref="O7:O26" si="2">N7*1.25</f>
        <v>0</v>
      </c>
    </row>
    <row r="8" spans="1:15" ht="52.5" x14ac:dyDescent="0.25">
      <c r="A8" s="29">
        <v>2</v>
      </c>
      <c r="B8" s="30" t="s">
        <v>11</v>
      </c>
      <c r="C8" s="31" t="s">
        <v>15</v>
      </c>
      <c r="D8" s="32" t="s">
        <v>16</v>
      </c>
      <c r="E8" s="33"/>
      <c r="F8" s="34" t="s">
        <v>12</v>
      </c>
      <c r="G8" s="87"/>
      <c r="H8" s="87"/>
      <c r="I8" s="87"/>
      <c r="J8" s="87"/>
      <c r="K8" s="91">
        <v>5</v>
      </c>
      <c r="L8" s="84">
        <f t="shared" si="0"/>
        <v>5</v>
      </c>
      <c r="M8" s="35"/>
      <c r="N8" s="36">
        <f t="shared" si="1"/>
        <v>0</v>
      </c>
      <c r="O8" s="37">
        <f t="shared" si="2"/>
        <v>0</v>
      </c>
    </row>
    <row r="9" spans="1:15" ht="52.5" x14ac:dyDescent="0.25">
      <c r="A9" s="29">
        <v>3</v>
      </c>
      <c r="B9" s="30" t="s">
        <v>11</v>
      </c>
      <c r="C9" s="31" t="s">
        <v>17</v>
      </c>
      <c r="D9" s="32" t="s">
        <v>18</v>
      </c>
      <c r="E9" s="33"/>
      <c r="F9" s="34" t="s">
        <v>12</v>
      </c>
      <c r="G9" s="87"/>
      <c r="H9" s="91">
        <v>4</v>
      </c>
      <c r="I9" s="87"/>
      <c r="J9" s="87"/>
      <c r="K9" s="91">
        <v>1</v>
      </c>
      <c r="L9" s="84">
        <f t="shared" si="0"/>
        <v>5</v>
      </c>
      <c r="M9" s="35"/>
      <c r="N9" s="36">
        <f t="shared" si="1"/>
        <v>0</v>
      </c>
      <c r="O9" s="37">
        <f t="shared" si="2"/>
        <v>0</v>
      </c>
    </row>
    <row r="10" spans="1:15" ht="52.5" x14ac:dyDescent="0.25">
      <c r="A10" s="29">
        <v>4</v>
      </c>
      <c r="B10" s="30" t="s">
        <v>11</v>
      </c>
      <c r="C10" s="31" t="s">
        <v>19</v>
      </c>
      <c r="D10" s="32" t="s">
        <v>20</v>
      </c>
      <c r="E10" s="33"/>
      <c r="F10" s="34" t="s">
        <v>12</v>
      </c>
      <c r="G10" s="87"/>
      <c r="H10" s="87"/>
      <c r="I10" s="87"/>
      <c r="J10" s="87"/>
      <c r="K10" s="91">
        <v>1</v>
      </c>
      <c r="L10" s="84">
        <f t="shared" si="0"/>
        <v>1</v>
      </c>
      <c r="M10" s="35"/>
      <c r="N10" s="36">
        <f t="shared" si="1"/>
        <v>0</v>
      </c>
      <c r="O10" s="37">
        <f t="shared" si="2"/>
        <v>0</v>
      </c>
    </row>
    <row r="11" spans="1:15" ht="31.5" x14ac:dyDescent="0.25">
      <c r="A11" s="29">
        <v>5</v>
      </c>
      <c r="B11" s="30" t="s">
        <v>21</v>
      </c>
      <c r="C11" s="31" t="s">
        <v>22</v>
      </c>
      <c r="D11" s="32" t="s">
        <v>23</v>
      </c>
      <c r="E11" s="33"/>
      <c r="F11" s="34" t="s">
        <v>12</v>
      </c>
      <c r="G11" s="87"/>
      <c r="H11" s="91">
        <v>8</v>
      </c>
      <c r="I11" s="87"/>
      <c r="J11" s="87"/>
      <c r="K11" s="87"/>
      <c r="L11" s="84">
        <f t="shared" si="0"/>
        <v>8</v>
      </c>
      <c r="M11" s="35"/>
      <c r="N11" s="36">
        <f t="shared" si="1"/>
        <v>0</v>
      </c>
      <c r="O11" s="37">
        <f t="shared" si="2"/>
        <v>0</v>
      </c>
    </row>
    <row r="12" spans="1:15" ht="31.5" x14ac:dyDescent="0.25">
      <c r="A12" s="29">
        <v>6</v>
      </c>
      <c r="B12" s="30" t="s">
        <v>21</v>
      </c>
      <c r="C12" s="31" t="s">
        <v>24</v>
      </c>
      <c r="D12" s="32" t="s">
        <v>25</v>
      </c>
      <c r="E12" s="33"/>
      <c r="F12" s="34" t="s">
        <v>12</v>
      </c>
      <c r="G12" s="87"/>
      <c r="H12" s="91">
        <v>13</v>
      </c>
      <c r="I12" s="91">
        <v>8</v>
      </c>
      <c r="J12" s="87"/>
      <c r="K12" s="87"/>
      <c r="L12" s="84">
        <f t="shared" si="0"/>
        <v>21</v>
      </c>
      <c r="M12" s="35"/>
      <c r="N12" s="36">
        <f t="shared" si="1"/>
        <v>0</v>
      </c>
      <c r="O12" s="37">
        <f t="shared" si="2"/>
        <v>0</v>
      </c>
    </row>
    <row r="13" spans="1:15" ht="31.5" x14ac:dyDescent="0.25">
      <c r="A13" s="29">
        <v>7</v>
      </c>
      <c r="B13" s="30" t="s">
        <v>21</v>
      </c>
      <c r="C13" s="31" t="s">
        <v>26</v>
      </c>
      <c r="D13" s="32" t="s">
        <v>27</v>
      </c>
      <c r="E13" s="33"/>
      <c r="F13" s="34" t="s">
        <v>12</v>
      </c>
      <c r="G13" s="87"/>
      <c r="H13" s="91">
        <v>5</v>
      </c>
      <c r="I13" s="91"/>
      <c r="J13" s="87"/>
      <c r="K13" s="87"/>
      <c r="L13" s="84">
        <f t="shared" si="0"/>
        <v>5</v>
      </c>
      <c r="M13" s="35"/>
      <c r="N13" s="36">
        <f t="shared" si="1"/>
        <v>0</v>
      </c>
      <c r="O13" s="37">
        <f t="shared" si="2"/>
        <v>0</v>
      </c>
    </row>
    <row r="14" spans="1:15" s="9" customFormat="1" ht="31.5" x14ac:dyDescent="0.25">
      <c r="A14" s="29">
        <v>8</v>
      </c>
      <c r="B14" s="30" t="s">
        <v>21</v>
      </c>
      <c r="C14" s="31" t="s">
        <v>28</v>
      </c>
      <c r="D14" s="32" t="s">
        <v>29</v>
      </c>
      <c r="E14" s="33"/>
      <c r="F14" s="34" t="s">
        <v>12</v>
      </c>
      <c r="G14" s="87"/>
      <c r="H14" s="91">
        <v>3</v>
      </c>
      <c r="I14" s="91">
        <v>11</v>
      </c>
      <c r="J14" s="87"/>
      <c r="K14" s="87"/>
      <c r="L14" s="84">
        <f t="shared" si="0"/>
        <v>14</v>
      </c>
      <c r="M14" s="35"/>
      <c r="N14" s="36">
        <f t="shared" si="1"/>
        <v>0</v>
      </c>
      <c r="O14" s="37">
        <f t="shared" si="2"/>
        <v>0</v>
      </c>
    </row>
    <row r="15" spans="1:15" ht="31.5" x14ac:dyDescent="0.25">
      <c r="A15" s="29">
        <v>9</v>
      </c>
      <c r="B15" s="30" t="s">
        <v>21</v>
      </c>
      <c r="C15" s="31" t="s">
        <v>30</v>
      </c>
      <c r="D15" s="32" t="s">
        <v>31</v>
      </c>
      <c r="E15" s="33"/>
      <c r="F15" s="34" t="s">
        <v>12</v>
      </c>
      <c r="G15" s="87"/>
      <c r="H15" s="87"/>
      <c r="I15" s="91">
        <v>1</v>
      </c>
      <c r="J15" s="87"/>
      <c r="K15" s="87"/>
      <c r="L15" s="84">
        <f t="shared" si="0"/>
        <v>1</v>
      </c>
      <c r="M15" s="35"/>
      <c r="N15" s="36">
        <f t="shared" si="1"/>
        <v>0</v>
      </c>
      <c r="O15" s="37">
        <f t="shared" si="2"/>
        <v>0</v>
      </c>
    </row>
    <row r="16" spans="1:15" ht="31.5" x14ac:dyDescent="0.25">
      <c r="A16" s="29">
        <v>10</v>
      </c>
      <c r="B16" s="30" t="s">
        <v>21</v>
      </c>
      <c r="C16" s="31" t="s">
        <v>32</v>
      </c>
      <c r="D16" s="32" t="s">
        <v>33</v>
      </c>
      <c r="E16" s="33"/>
      <c r="F16" s="34" t="s">
        <v>12</v>
      </c>
      <c r="G16" s="87"/>
      <c r="H16" s="91">
        <v>10</v>
      </c>
      <c r="I16" s="87"/>
      <c r="J16" s="87"/>
      <c r="K16" s="87"/>
      <c r="L16" s="84">
        <f t="shared" si="0"/>
        <v>10</v>
      </c>
      <c r="M16" s="35"/>
      <c r="N16" s="36">
        <f t="shared" si="1"/>
        <v>0</v>
      </c>
      <c r="O16" s="37">
        <f t="shared" si="2"/>
        <v>0</v>
      </c>
    </row>
    <row r="17" spans="1:15" ht="31.5" x14ac:dyDescent="0.25">
      <c r="A17" s="29">
        <v>11</v>
      </c>
      <c r="B17" s="30" t="s">
        <v>21</v>
      </c>
      <c r="C17" s="31" t="s">
        <v>34</v>
      </c>
      <c r="D17" s="32" t="s">
        <v>35</v>
      </c>
      <c r="E17" s="33"/>
      <c r="F17" s="34" t="s">
        <v>12</v>
      </c>
      <c r="G17" s="87"/>
      <c r="H17" s="91">
        <v>10</v>
      </c>
      <c r="I17" s="87"/>
      <c r="J17" s="87"/>
      <c r="K17" s="87"/>
      <c r="L17" s="84">
        <f t="shared" si="0"/>
        <v>10</v>
      </c>
      <c r="M17" s="35"/>
      <c r="N17" s="36">
        <f t="shared" si="1"/>
        <v>0</v>
      </c>
      <c r="O17" s="37">
        <f t="shared" si="2"/>
        <v>0</v>
      </c>
    </row>
    <row r="18" spans="1:15" ht="31.5" x14ac:dyDescent="0.25">
      <c r="A18" s="29">
        <v>12</v>
      </c>
      <c r="B18" s="30" t="s">
        <v>36</v>
      </c>
      <c r="C18" s="31" t="s">
        <v>37</v>
      </c>
      <c r="D18" s="32" t="s">
        <v>38</v>
      </c>
      <c r="E18" s="33"/>
      <c r="F18" s="34" t="s">
        <v>39</v>
      </c>
      <c r="G18" s="87"/>
      <c r="H18" s="91"/>
      <c r="I18" s="91">
        <v>4</v>
      </c>
      <c r="J18" s="87"/>
      <c r="K18" s="87"/>
      <c r="L18" s="84">
        <f t="shared" si="0"/>
        <v>4</v>
      </c>
      <c r="M18" s="35"/>
      <c r="N18" s="36">
        <f t="shared" si="1"/>
        <v>0</v>
      </c>
      <c r="O18" s="37">
        <f t="shared" si="2"/>
        <v>0</v>
      </c>
    </row>
    <row r="19" spans="1:15" ht="31.5" x14ac:dyDescent="0.25">
      <c r="A19" s="29">
        <v>13</v>
      </c>
      <c r="B19" s="30" t="s">
        <v>36</v>
      </c>
      <c r="C19" s="31" t="s">
        <v>40</v>
      </c>
      <c r="D19" s="32" t="s">
        <v>41</v>
      </c>
      <c r="E19" s="33"/>
      <c r="F19" s="34" t="s">
        <v>39</v>
      </c>
      <c r="G19" s="87"/>
      <c r="H19" s="91">
        <v>8</v>
      </c>
      <c r="I19" s="91">
        <v>7</v>
      </c>
      <c r="J19" s="91">
        <v>4</v>
      </c>
      <c r="K19" s="87"/>
      <c r="L19" s="84">
        <f t="shared" si="0"/>
        <v>19</v>
      </c>
      <c r="M19" s="35"/>
      <c r="N19" s="36">
        <f t="shared" si="1"/>
        <v>0</v>
      </c>
      <c r="O19" s="37">
        <f t="shared" si="2"/>
        <v>0</v>
      </c>
    </row>
    <row r="20" spans="1:15" s="43" customFormat="1" ht="31.5" x14ac:dyDescent="0.25">
      <c r="A20" s="29">
        <v>14</v>
      </c>
      <c r="B20" s="30" t="s">
        <v>36</v>
      </c>
      <c r="C20" s="31" t="s">
        <v>42</v>
      </c>
      <c r="D20" s="32" t="s">
        <v>43</v>
      </c>
      <c r="E20" s="41"/>
      <c r="F20" s="34" t="s">
        <v>39</v>
      </c>
      <c r="G20" s="87"/>
      <c r="H20" s="91">
        <v>1</v>
      </c>
      <c r="I20" s="91">
        <v>10</v>
      </c>
      <c r="J20" s="87"/>
      <c r="K20" s="87"/>
      <c r="L20" s="84">
        <f t="shared" si="0"/>
        <v>11</v>
      </c>
      <c r="M20" s="42"/>
      <c r="N20" s="36">
        <f t="shared" si="1"/>
        <v>0</v>
      </c>
      <c r="O20" s="37">
        <f t="shared" si="2"/>
        <v>0</v>
      </c>
    </row>
    <row r="21" spans="1:15" s="43" customFormat="1" ht="31.5" x14ac:dyDescent="0.25">
      <c r="A21" s="29">
        <v>15</v>
      </c>
      <c r="B21" s="30" t="s">
        <v>36</v>
      </c>
      <c r="C21" s="31" t="s">
        <v>44</v>
      </c>
      <c r="D21" s="32" t="s">
        <v>45</v>
      </c>
      <c r="E21" s="33"/>
      <c r="F21" s="34" t="s">
        <v>39</v>
      </c>
      <c r="G21" s="87"/>
      <c r="H21" s="91">
        <v>1</v>
      </c>
      <c r="I21" s="91">
        <v>4</v>
      </c>
      <c r="J21" s="87"/>
      <c r="K21" s="87"/>
      <c r="L21" s="84">
        <f t="shared" si="0"/>
        <v>5</v>
      </c>
      <c r="M21" s="42"/>
      <c r="N21" s="36">
        <f t="shared" si="1"/>
        <v>0</v>
      </c>
      <c r="O21" s="37">
        <f t="shared" si="2"/>
        <v>0</v>
      </c>
    </row>
    <row r="22" spans="1:15" s="43" customFormat="1" ht="31.5" x14ac:dyDescent="0.25">
      <c r="A22" s="29">
        <v>16</v>
      </c>
      <c r="B22" s="30" t="s">
        <v>36</v>
      </c>
      <c r="C22" s="40" t="s">
        <v>46</v>
      </c>
      <c r="D22" s="32" t="s">
        <v>47</v>
      </c>
      <c r="E22" s="41"/>
      <c r="F22" s="34" t="s">
        <v>12</v>
      </c>
      <c r="G22" s="87"/>
      <c r="H22" s="87"/>
      <c r="I22" s="91">
        <v>15</v>
      </c>
      <c r="J22" s="87"/>
      <c r="K22" s="91">
        <v>10</v>
      </c>
      <c r="L22" s="84">
        <f t="shared" si="0"/>
        <v>25</v>
      </c>
      <c r="M22" s="42"/>
      <c r="N22" s="36">
        <f t="shared" si="1"/>
        <v>0</v>
      </c>
      <c r="O22" s="37">
        <f t="shared" si="2"/>
        <v>0</v>
      </c>
    </row>
    <row r="23" spans="1:15" s="43" customFormat="1" ht="31.5" x14ac:dyDescent="0.25">
      <c r="A23" s="29">
        <v>17</v>
      </c>
      <c r="B23" s="30" t="s">
        <v>36</v>
      </c>
      <c r="C23" s="31" t="s">
        <v>48</v>
      </c>
      <c r="D23" s="32" t="s">
        <v>49</v>
      </c>
      <c r="E23" s="44"/>
      <c r="F23" s="34" t="s">
        <v>39</v>
      </c>
      <c r="G23" s="87"/>
      <c r="H23" s="87"/>
      <c r="I23" s="91"/>
      <c r="J23" s="87"/>
      <c r="K23" s="87"/>
      <c r="L23" s="84">
        <f t="shared" si="0"/>
        <v>0</v>
      </c>
      <c r="M23" s="42"/>
      <c r="N23" s="36">
        <f t="shared" si="1"/>
        <v>0</v>
      </c>
      <c r="O23" s="37">
        <f t="shared" si="2"/>
        <v>0</v>
      </c>
    </row>
    <row r="24" spans="1:15" s="43" customFormat="1" ht="31.5" x14ac:dyDescent="0.25">
      <c r="A24" s="29">
        <v>18</v>
      </c>
      <c r="B24" s="30" t="s">
        <v>36</v>
      </c>
      <c r="C24" s="31" t="s">
        <v>50</v>
      </c>
      <c r="D24" s="32" t="s">
        <v>51</v>
      </c>
      <c r="E24" s="41"/>
      <c r="F24" s="34" t="s">
        <v>39</v>
      </c>
      <c r="G24" s="87"/>
      <c r="H24" s="87"/>
      <c r="I24" s="91">
        <v>18</v>
      </c>
      <c r="J24" s="87"/>
      <c r="K24" s="87"/>
      <c r="L24" s="84">
        <f t="shared" si="0"/>
        <v>18</v>
      </c>
      <c r="M24" s="42"/>
      <c r="N24" s="36">
        <f t="shared" si="1"/>
        <v>0</v>
      </c>
      <c r="O24" s="37">
        <f t="shared" si="2"/>
        <v>0</v>
      </c>
    </row>
    <row r="25" spans="1:15" s="43" customFormat="1" ht="31.5" x14ac:dyDescent="0.25">
      <c r="A25" s="29">
        <v>19</v>
      </c>
      <c r="B25" s="30" t="s">
        <v>36</v>
      </c>
      <c r="C25" s="31" t="s">
        <v>52</v>
      </c>
      <c r="D25" s="32" t="s">
        <v>53</v>
      </c>
      <c r="E25" s="41"/>
      <c r="F25" s="34" t="s">
        <v>12</v>
      </c>
      <c r="G25" s="87"/>
      <c r="H25" s="87"/>
      <c r="I25" s="91">
        <v>5</v>
      </c>
      <c r="J25" s="87"/>
      <c r="K25" s="91">
        <v>24</v>
      </c>
      <c r="L25" s="84">
        <f t="shared" si="0"/>
        <v>29</v>
      </c>
      <c r="M25" s="42"/>
      <c r="N25" s="36">
        <f t="shared" si="1"/>
        <v>0</v>
      </c>
      <c r="O25" s="37">
        <f t="shared" si="2"/>
        <v>0</v>
      </c>
    </row>
    <row r="26" spans="1:15" ht="31.5" x14ac:dyDescent="0.25">
      <c r="A26" s="29">
        <v>20</v>
      </c>
      <c r="B26" s="30" t="s">
        <v>36</v>
      </c>
      <c r="C26" s="31" t="s">
        <v>54</v>
      </c>
      <c r="D26" s="32" t="s">
        <v>55</v>
      </c>
      <c r="E26" s="33"/>
      <c r="F26" s="34" t="s">
        <v>12</v>
      </c>
      <c r="G26" s="87"/>
      <c r="H26" s="87"/>
      <c r="I26" s="91">
        <v>1</v>
      </c>
      <c r="J26" s="87"/>
      <c r="K26" s="91">
        <v>10</v>
      </c>
      <c r="L26" s="84">
        <f t="shared" si="0"/>
        <v>11</v>
      </c>
      <c r="M26" s="35"/>
      <c r="N26" s="36">
        <f t="shared" si="1"/>
        <v>0</v>
      </c>
      <c r="O26" s="37">
        <f t="shared" si="2"/>
        <v>0</v>
      </c>
    </row>
    <row r="27" spans="1:15" ht="31.5" x14ac:dyDescent="0.25">
      <c r="A27" s="29">
        <v>21</v>
      </c>
      <c r="B27" s="30" t="s">
        <v>36</v>
      </c>
      <c r="C27" s="31" t="s">
        <v>56</v>
      </c>
      <c r="D27" s="32" t="s">
        <v>57</v>
      </c>
      <c r="E27" s="33"/>
      <c r="F27" s="34" t="s">
        <v>12</v>
      </c>
      <c r="G27" s="87"/>
      <c r="H27" s="87"/>
      <c r="I27" s="87"/>
      <c r="J27" s="87"/>
      <c r="K27" s="91">
        <v>10</v>
      </c>
      <c r="L27" s="84">
        <f t="shared" si="0"/>
        <v>10</v>
      </c>
      <c r="M27" s="35"/>
      <c r="N27" s="36">
        <f t="shared" si="1"/>
        <v>0</v>
      </c>
      <c r="O27" s="37">
        <f t="shared" ref="O27:O61" si="3">N27*1.25</f>
        <v>0</v>
      </c>
    </row>
    <row r="28" spans="1:15" ht="31.5" x14ac:dyDescent="0.25">
      <c r="A28" s="29">
        <v>22</v>
      </c>
      <c r="B28" s="30" t="s">
        <v>36</v>
      </c>
      <c r="C28" s="31" t="s">
        <v>58</v>
      </c>
      <c r="D28" s="32" t="s">
        <v>59</v>
      </c>
      <c r="E28" s="33"/>
      <c r="F28" s="34" t="s">
        <v>12</v>
      </c>
      <c r="G28" s="91">
        <v>5</v>
      </c>
      <c r="H28" s="91">
        <v>1</v>
      </c>
      <c r="I28" s="91">
        <v>16</v>
      </c>
      <c r="J28" s="87"/>
      <c r="K28" s="91">
        <v>5</v>
      </c>
      <c r="L28" s="84">
        <f t="shared" si="0"/>
        <v>27</v>
      </c>
      <c r="M28" s="35"/>
      <c r="N28" s="36">
        <f t="shared" ref="N28:N61" si="4">L28*M28</f>
        <v>0</v>
      </c>
      <c r="O28" s="37">
        <f t="shared" si="3"/>
        <v>0</v>
      </c>
    </row>
    <row r="29" spans="1:15" ht="31.5" x14ac:dyDescent="0.25">
      <c r="A29" s="29">
        <v>23</v>
      </c>
      <c r="B29" s="30" t="s">
        <v>36</v>
      </c>
      <c r="C29" s="31" t="s">
        <v>60</v>
      </c>
      <c r="D29" s="32" t="s">
        <v>61</v>
      </c>
      <c r="E29" s="33"/>
      <c r="F29" s="34" t="s">
        <v>12</v>
      </c>
      <c r="G29" s="91">
        <v>3</v>
      </c>
      <c r="H29" s="91">
        <v>7</v>
      </c>
      <c r="I29" s="91">
        <v>10</v>
      </c>
      <c r="J29" s="91">
        <v>5</v>
      </c>
      <c r="K29" s="87"/>
      <c r="L29" s="84">
        <f t="shared" si="0"/>
        <v>25</v>
      </c>
      <c r="M29" s="35"/>
      <c r="N29" s="36">
        <f t="shared" si="4"/>
        <v>0</v>
      </c>
      <c r="O29" s="37">
        <f t="shared" si="3"/>
        <v>0</v>
      </c>
    </row>
    <row r="30" spans="1:15" ht="31.5" x14ac:dyDescent="0.25">
      <c r="A30" s="29">
        <v>24</v>
      </c>
      <c r="B30" s="30" t="s">
        <v>36</v>
      </c>
      <c r="C30" s="31" t="s">
        <v>62</v>
      </c>
      <c r="D30" s="32" t="s">
        <v>63</v>
      </c>
      <c r="E30" s="33"/>
      <c r="F30" s="38" t="s">
        <v>12</v>
      </c>
      <c r="G30" s="87"/>
      <c r="H30" s="87"/>
      <c r="I30" s="91">
        <v>1</v>
      </c>
      <c r="J30" s="87"/>
      <c r="K30" s="87"/>
      <c r="L30" s="84">
        <f t="shared" si="0"/>
        <v>1</v>
      </c>
      <c r="M30" s="39"/>
      <c r="N30" s="36">
        <f t="shared" si="4"/>
        <v>0</v>
      </c>
      <c r="O30" s="37">
        <f t="shared" si="3"/>
        <v>0</v>
      </c>
    </row>
    <row r="31" spans="1:15" ht="31.5" x14ac:dyDescent="0.25">
      <c r="A31" s="29">
        <v>25</v>
      </c>
      <c r="B31" s="30" t="s">
        <v>36</v>
      </c>
      <c r="C31" s="31" t="s">
        <v>64</v>
      </c>
      <c r="D31" s="32" t="s">
        <v>65</v>
      </c>
      <c r="E31" s="33"/>
      <c r="F31" s="38" t="s">
        <v>12</v>
      </c>
      <c r="G31" s="87"/>
      <c r="H31" s="87"/>
      <c r="I31" s="91">
        <v>4</v>
      </c>
      <c r="J31" s="87"/>
      <c r="K31" s="87"/>
      <c r="L31" s="84">
        <f t="shared" si="0"/>
        <v>4</v>
      </c>
      <c r="M31" s="39"/>
      <c r="N31" s="36">
        <f t="shared" si="4"/>
        <v>0</v>
      </c>
      <c r="O31" s="37">
        <f t="shared" si="3"/>
        <v>0</v>
      </c>
    </row>
    <row r="32" spans="1:15" x14ac:dyDescent="0.25">
      <c r="A32" s="29"/>
      <c r="B32" s="30"/>
      <c r="C32" s="31"/>
      <c r="D32" s="32" t="s">
        <v>139</v>
      </c>
      <c r="E32" s="33"/>
      <c r="F32" s="38" t="s">
        <v>12</v>
      </c>
      <c r="G32" s="87"/>
      <c r="H32" s="87"/>
      <c r="I32" s="91">
        <v>3</v>
      </c>
      <c r="J32" s="87"/>
      <c r="K32" s="87"/>
      <c r="L32" s="84">
        <f t="shared" si="0"/>
        <v>3</v>
      </c>
      <c r="M32" s="39"/>
      <c r="N32" s="36">
        <f t="shared" si="4"/>
        <v>0</v>
      </c>
      <c r="O32" s="37">
        <f t="shared" si="3"/>
        <v>0</v>
      </c>
    </row>
    <row r="33" spans="1:15" ht="31.5" x14ac:dyDescent="0.25">
      <c r="A33" s="29">
        <v>26</v>
      </c>
      <c r="B33" s="30" t="s">
        <v>36</v>
      </c>
      <c r="C33" s="31" t="s">
        <v>66</v>
      </c>
      <c r="D33" s="32" t="s">
        <v>67</v>
      </c>
      <c r="E33" s="33"/>
      <c r="F33" s="38" t="s">
        <v>12</v>
      </c>
      <c r="G33" s="87"/>
      <c r="H33" s="87"/>
      <c r="I33" s="91">
        <v>5</v>
      </c>
      <c r="J33" s="87"/>
      <c r="K33" s="87"/>
      <c r="L33" s="84">
        <f t="shared" si="0"/>
        <v>5</v>
      </c>
      <c r="M33" s="39"/>
      <c r="N33" s="36">
        <f t="shared" si="4"/>
        <v>0</v>
      </c>
      <c r="O33" s="37">
        <f t="shared" si="3"/>
        <v>0</v>
      </c>
    </row>
    <row r="34" spans="1:15" ht="31.5" x14ac:dyDescent="0.25">
      <c r="A34" s="29">
        <v>27</v>
      </c>
      <c r="B34" s="30" t="s">
        <v>36</v>
      </c>
      <c r="C34" s="31" t="s">
        <v>68</v>
      </c>
      <c r="D34" s="32" t="s">
        <v>69</v>
      </c>
      <c r="E34" s="33"/>
      <c r="F34" s="38" t="s">
        <v>39</v>
      </c>
      <c r="G34" s="87"/>
      <c r="H34" s="87"/>
      <c r="I34" s="87"/>
      <c r="J34" s="87"/>
      <c r="K34" s="91">
        <v>2</v>
      </c>
      <c r="L34" s="84">
        <f t="shared" si="0"/>
        <v>2</v>
      </c>
      <c r="M34" s="39"/>
      <c r="N34" s="36">
        <f t="shared" si="4"/>
        <v>0</v>
      </c>
      <c r="O34" s="37">
        <f t="shared" si="3"/>
        <v>0</v>
      </c>
    </row>
    <row r="35" spans="1:15" ht="31.5" x14ac:dyDescent="0.25">
      <c r="A35" s="29">
        <v>28</v>
      </c>
      <c r="B35" s="30" t="s">
        <v>36</v>
      </c>
      <c r="C35" s="31" t="s">
        <v>70</v>
      </c>
      <c r="D35" s="32" t="s">
        <v>71</v>
      </c>
      <c r="E35" s="33"/>
      <c r="F35" s="38" t="s">
        <v>39</v>
      </c>
      <c r="G35" s="87"/>
      <c r="H35" s="91">
        <v>2</v>
      </c>
      <c r="I35" s="91">
        <v>12</v>
      </c>
      <c r="J35" s="87"/>
      <c r="K35" s="91">
        <v>5</v>
      </c>
      <c r="L35" s="84">
        <f t="shared" si="0"/>
        <v>19</v>
      </c>
      <c r="M35" s="39"/>
      <c r="N35" s="36">
        <f t="shared" si="4"/>
        <v>0</v>
      </c>
      <c r="O35" s="37">
        <f t="shared" si="3"/>
        <v>0</v>
      </c>
    </row>
    <row r="36" spans="1:15" ht="31.5" x14ac:dyDescent="0.25">
      <c r="A36" s="29">
        <v>29</v>
      </c>
      <c r="B36" s="30" t="s">
        <v>36</v>
      </c>
      <c r="C36" s="31" t="s">
        <v>72</v>
      </c>
      <c r="D36" s="32" t="s">
        <v>73</v>
      </c>
      <c r="E36" s="33"/>
      <c r="F36" s="38" t="s">
        <v>12</v>
      </c>
      <c r="G36" s="91">
        <v>3</v>
      </c>
      <c r="H36" s="91">
        <v>6</v>
      </c>
      <c r="I36" s="91">
        <v>8</v>
      </c>
      <c r="J36" s="87"/>
      <c r="K36" s="91">
        <v>1</v>
      </c>
      <c r="L36" s="84">
        <f t="shared" si="0"/>
        <v>18</v>
      </c>
      <c r="M36" s="39"/>
      <c r="N36" s="36">
        <f t="shared" si="4"/>
        <v>0</v>
      </c>
      <c r="O36" s="37">
        <f t="shared" si="3"/>
        <v>0</v>
      </c>
    </row>
    <row r="37" spans="1:15" ht="31.5" x14ac:dyDescent="0.25">
      <c r="A37" s="29">
        <v>30</v>
      </c>
      <c r="B37" s="30" t="s">
        <v>36</v>
      </c>
      <c r="C37" s="31" t="s">
        <v>74</v>
      </c>
      <c r="D37" s="32" t="s">
        <v>75</v>
      </c>
      <c r="E37" s="33"/>
      <c r="F37" s="38" t="s">
        <v>12</v>
      </c>
      <c r="G37" s="91">
        <v>10</v>
      </c>
      <c r="H37" s="87"/>
      <c r="I37" s="91">
        <v>13</v>
      </c>
      <c r="J37" s="87"/>
      <c r="K37" s="91"/>
      <c r="L37" s="84">
        <f t="shared" si="0"/>
        <v>23</v>
      </c>
      <c r="M37" s="39"/>
      <c r="N37" s="36">
        <f t="shared" si="4"/>
        <v>0</v>
      </c>
      <c r="O37" s="37">
        <f t="shared" si="3"/>
        <v>0</v>
      </c>
    </row>
    <row r="38" spans="1:15" ht="31.5" x14ac:dyDescent="0.25">
      <c r="A38" s="29">
        <v>31</v>
      </c>
      <c r="B38" s="30" t="s">
        <v>36</v>
      </c>
      <c r="C38" s="31" t="s">
        <v>76</v>
      </c>
      <c r="D38" s="32" t="s">
        <v>77</v>
      </c>
      <c r="E38" s="33"/>
      <c r="F38" s="38" t="s">
        <v>12</v>
      </c>
      <c r="G38" s="87"/>
      <c r="H38" s="91">
        <v>6</v>
      </c>
      <c r="I38" s="91">
        <v>37</v>
      </c>
      <c r="J38" s="87"/>
      <c r="K38" s="91">
        <v>2</v>
      </c>
      <c r="L38" s="84">
        <f t="shared" si="0"/>
        <v>45</v>
      </c>
      <c r="M38" s="39"/>
      <c r="N38" s="36">
        <f t="shared" si="4"/>
        <v>0</v>
      </c>
      <c r="O38" s="37">
        <f t="shared" si="3"/>
        <v>0</v>
      </c>
    </row>
    <row r="39" spans="1:15" ht="31.5" x14ac:dyDescent="0.25">
      <c r="A39" s="29">
        <v>32</v>
      </c>
      <c r="B39" s="30" t="s">
        <v>36</v>
      </c>
      <c r="C39" s="31" t="s">
        <v>78</v>
      </c>
      <c r="D39" s="32" t="s">
        <v>79</v>
      </c>
      <c r="E39" s="33"/>
      <c r="F39" s="38" t="s">
        <v>12</v>
      </c>
      <c r="G39" s="87"/>
      <c r="H39" s="91">
        <v>6</v>
      </c>
      <c r="I39" s="91">
        <v>4</v>
      </c>
      <c r="J39" s="87"/>
      <c r="K39" s="87"/>
      <c r="L39" s="84">
        <f t="shared" si="0"/>
        <v>10</v>
      </c>
      <c r="M39" s="39"/>
      <c r="N39" s="36">
        <f t="shared" si="4"/>
        <v>0</v>
      </c>
      <c r="O39" s="37">
        <f t="shared" si="3"/>
        <v>0</v>
      </c>
    </row>
    <row r="40" spans="1:15" ht="25.5" x14ac:dyDescent="0.25">
      <c r="A40" s="29">
        <v>33</v>
      </c>
      <c r="B40" s="30"/>
      <c r="C40" s="31"/>
      <c r="D40" s="32" t="s">
        <v>136</v>
      </c>
      <c r="E40" s="33"/>
      <c r="F40" s="38" t="s">
        <v>12</v>
      </c>
      <c r="G40" s="87"/>
      <c r="H40" s="91">
        <v>11</v>
      </c>
      <c r="I40" s="91">
        <v>3</v>
      </c>
      <c r="J40" s="91">
        <v>20</v>
      </c>
      <c r="K40" s="87"/>
      <c r="L40" s="84">
        <f t="shared" ref="L40:L61" si="5">SUM(G40:K40)</f>
        <v>34</v>
      </c>
      <c r="M40" s="39"/>
      <c r="N40" s="36"/>
      <c r="O40" s="37">
        <f t="shared" si="3"/>
        <v>0</v>
      </c>
    </row>
    <row r="41" spans="1:15" ht="31.5" x14ac:dyDescent="0.25">
      <c r="A41" s="29">
        <v>34</v>
      </c>
      <c r="B41" s="30" t="s">
        <v>36</v>
      </c>
      <c r="C41" s="31" t="s">
        <v>80</v>
      </c>
      <c r="D41" s="32" t="s">
        <v>81</v>
      </c>
      <c r="E41" s="33"/>
      <c r="F41" s="34" t="s">
        <v>12</v>
      </c>
      <c r="G41" s="91">
        <v>3</v>
      </c>
      <c r="H41" s="91">
        <v>3</v>
      </c>
      <c r="I41" s="87"/>
      <c r="J41" s="87"/>
      <c r="K41" s="87"/>
      <c r="L41" s="84">
        <f t="shared" si="5"/>
        <v>6</v>
      </c>
      <c r="M41" s="35"/>
      <c r="N41" s="36">
        <f t="shared" si="4"/>
        <v>0</v>
      </c>
      <c r="O41" s="37">
        <f t="shared" si="3"/>
        <v>0</v>
      </c>
    </row>
    <row r="42" spans="1:15" ht="31.5" x14ac:dyDescent="0.25">
      <c r="A42" s="29">
        <v>35</v>
      </c>
      <c r="B42" s="30" t="s">
        <v>36</v>
      </c>
      <c r="C42" s="31" t="s">
        <v>82</v>
      </c>
      <c r="D42" s="32" t="s">
        <v>83</v>
      </c>
      <c r="E42" s="33"/>
      <c r="F42" s="34" t="s">
        <v>12</v>
      </c>
      <c r="G42" s="87"/>
      <c r="H42" s="87"/>
      <c r="I42" s="91">
        <v>2</v>
      </c>
      <c r="J42" s="87"/>
      <c r="K42" s="87"/>
      <c r="L42" s="84">
        <f t="shared" si="5"/>
        <v>2</v>
      </c>
      <c r="M42" s="35"/>
      <c r="N42" s="36">
        <f t="shared" si="4"/>
        <v>0</v>
      </c>
      <c r="O42" s="37">
        <f t="shared" si="3"/>
        <v>0</v>
      </c>
    </row>
    <row r="43" spans="1:15" ht="31.5" x14ac:dyDescent="0.25">
      <c r="A43" s="29">
        <v>36</v>
      </c>
      <c r="B43" s="30" t="s">
        <v>84</v>
      </c>
      <c r="C43" s="31" t="s">
        <v>85</v>
      </c>
      <c r="D43" s="32" t="s">
        <v>86</v>
      </c>
      <c r="E43" s="33"/>
      <c r="F43" s="34" t="s">
        <v>12</v>
      </c>
      <c r="G43" s="91">
        <v>20</v>
      </c>
      <c r="H43" s="87"/>
      <c r="I43" s="91">
        <v>21</v>
      </c>
      <c r="J43" s="91">
        <v>40</v>
      </c>
      <c r="K43" s="87"/>
      <c r="L43" s="84">
        <f t="shared" si="5"/>
        <v>81</v>
      </c>
      <c r="M43" s="35"/>
      <c r="N43" s="36">
        <f t="shared" si="4"/>
        <v>0</v>
      </c>
      <c r="O43" s="37">
        <f t="shared" si="3"/>
        <v>0</v>
      </c>
    </row>
    <row r="44" spans="1:15" ht="38.25" x14ac:dyDescent="0.25">
      <c r="A44" s="29">
        <v>37</v>
      </c>
      <c r="B44" s="30" t="s">
        <v>84</v>
      </c>
      <c r="C44" s="31" t="s">
        <v>87</v>
      </c>
      <c r="D44" s="32" t="s">
        <v>88</v>
      </c>
      <c r="E44" s="33"/>
      <c r="F44" s="34" t="s">
        <v>12</v>
      </c>
      <c r="G44" s="87"/>
      <c r="H44" s="87"/>
      <c r="I44" s="91">
        <v>2</v>
      </c>
      <c r="J44" s="87"/>
      <c r="K44" s="87"/>
      <c r="L44" s="84">
        <f t="shared" si="5"/>
        <v>2</v>
      </c>
      <c r="M44" s="35"/>
      <c r="N44" s="36">
        <f t="shared" si="4"/>
        <v>0</v>
      </c>
      <c r="O44" s="37">
        <f t="shared" si="3"/>
        <v>0</v>
      </c>
    </row>
    <row r="45" spans="1:15" ht="38.25" x14ac:dyDescent="0.25">
      <c r="A45" s="29">
        <v>38</v>
      </c>
      <c r="B45" s="30" t="s">
        <v>84</v>
      </c>
      <c r="C45" s="31" t="s">
        <v>89</v>
      </c>
      <c r="D45" s="32" t="s">
        <v>90</v>
      </c>
      <c r="E45" s="33"/>
      <c r="F45" s="34" t="s">
        <v>12</v>
      </c>
      <c r="G45" s="87"/>
      <c r="H45" s="87"/>
      <c r="I45" s="91">
        <v>9</v>
      </c>
      <c r="J45" s="87"/>
      <c r="K45" s="91">
        <v>10</v>
      </c>
      <c r="L45" s="84">
        <f t="shared" si="5"/>
        <v>19</v>
      </c>
      <c r="M45" s="35"/>
      <c r="N45" s="36">
        <f t="shared" si="4"/>
        <v>0</v>
      </c>
      <c r="O45" s="37">
        <f t="shared" si="3"/>
        <v>0</v>
      </c>
    </row>
    <row r="46" spans="1:15" ht="38.25" x14ac:dyDescent="0.25">
      <c r="A46" s="29">
        <v>39</v>
      </c>
      <c r="B46" s="30" t="s">
        <v>84</v>
      </c>
      <c r="C46" s="31" t="s">
        <v>91</v>
      </c>
      <c r="D46" s="32" t="s">
        <v>92</v>
      </c>
      <c r="E46" s="33"/>
      <c r="F46" s="34" t="s">
        <v>12</v>
      </c>
      <c r="G46" s="87"/>
      <c r="H46" s="91">
        <v>35</v>
      </c>
      <c r="I46" s="91">
        <v>29</v>
      </c>
      <c r="J46" s="91">
        <v>35</v>
      </c>
      <c r="K46" s="87"/>
      <c r="L46" s="84">
        <f t="shared" si="5"/>
        <v>99</v>
      </c>
      <c r="M46" s="35"/>
      <c r="N46" s="36">
        <f t="shared" si="4"/>
        <v>0</v>
      </c>
      <c r="O46" s="37">
        <f t="shared" si="3"/>
        <v>0</v>
      </c>
    </row>
    <row r="47" spans="1:15" ht="38.25" x14ac:dyDescent="0.25">
      <c r="A47" s="29">
        <v>40</v>
      </c>
      <c r="B47" s="30" t="s">
        <v>84</v>
      </c>
      <c r="C47" s="31" t="s">
        <v>93</v>
      </c>
      <c r="D47" s="32" t="s">
        <v>94</v>
      </c>
      <c r="E47" s="41"/>
      <c r="F47" s="34" t="s">
        <v>12</v>
      </c>
      <c r="G47" s="87"/>
      <c r="H47" s="91">
        <v>81</v>
      </c>
      <c r="I47" s="87"/>
      <c r="J47" s="87"/>
      <c r="K47" s="87"/>
      <c r="L47" s="84">
        <f t="shared" si="5"/>
        <v>81</v>
      </c>
      <c r="M47" s="35"/>
      <c r="N47" s="36">
        <f t="shared" si="4"/>
        <v>0</v>
      </c>
      <c r="O47" s="37">
        <f t="shared" si="3"/>
        <v>0</v>
      </c>
    </row>
    <row r="48" spans="1:15" ht="38.25" x14ac:dyDescent="0.25">
      <c r="A48" s="29">
        <v>41</v>
      </c>
      <c r="B48" s="30" t="s">
        <v>84</v>
      </c>
      <c r="C48" s="31" t="s">
        <v>95</v>
      </c>
      <c r="D48" s="32" t="s">
        <v>96</v>
      </c>
      <c r="E48" s="33"/>
      <c r="F48" s="34" t="s">
        <v>12</v>
      </c>
      <c r="G48" s="91">
        <v>60</v>
      </c>
      <c r="H48" s="91">
        <v>6</v>
      </c>
      <c r="I48" s="91">
        <v>17</v>
      </c>
      <c r="J48" s="91">
        <v>30</v>
      </c>
      <c r="K48" s="87"/>
      <c r="L48" s="84">
        <f t="shared" si="5"/>
        <v>113</v>
      </c>
      <c r="M48" s="35"/>
      <c r="N48" s="36">
        <f t="shared" si="4"/>
        <v>0</v>
      </c>
      <c r="O48" s="37">
        <f t="shared" si="3"/>
        <v>0</v>
      </c>
    </row>
    <row r="49" spans="1:15" ht="31.5" x14ac:dyDescent="0.25">
      <c r="A49" s="29">
        <v>42</v>
      </c>
      <c r="B49" s="30" t="s">
        <v>84</v>
      </c>
      <c r="C49" s="31" t="s">
        <v>97</v>
      </c>
      <c r="D49" s="32" t="s">
        <v>98</v>
      </c>
      <c r="E49" s="33"/>
      <c r="F49" s="34" t="s">
        <v>39</v>
      </c>
      <c r="G49" s="87"/>
      <c r="H49" s="91">
        <v>6</v>
      </c>
      <c r="I49" s="91">
        <v>1</v>
      </c>
      <c r="J49" s="87"/>
      <c r="K49" s="87"/>
      <c r="L49" s="84">
        <f t="shared" si="5"/>
        <v>7</v>
      </c>
      <c r="M49" s="35"/>
      <c r="N49" s="36">
        <f t="shared" si="4"/>
        <v>0</v>
      </c>
      <c r="O49" s="37">
        <f t="shared" si="3"/>
        <v>0</v>
      </c>
    </row>
    <row r="50" spans="1:15" ht="31.5" x14ac:dyDescent="0.25">
      <c r="A50" s="29">
        <v>43</v>
      </c>
      <c r="B50" s="30" t="s">
        <v>84</v>
      </c>
      <c r="C50" s="31" t="s">
        <v>99</v>
      </c>
      <c r="D50" s="32" t="s">
        <v>100</v>
      </c>
      <c r="E50" s="33"/>
      <c r="F50" s="34" t="s">
        <v>39</v>
      </c>
      <c r="G50" s="87"/>
      <c r="H50" s="91">
        <v>7</v>
      </c>
      <c r="I50" s="91">
        <v>12</v>
      </c>
      <c r="J50" s="91">
        <v>4</v>
      </c>
      <c r="K50" s="87"/>
      <c r="L50" s="84">
        <f t="shared" si="5"/>
        <v>23</v>
      </c>
      <c r="M50" s="35"/>
      <c r="N50" s="36">
        <f t="shared" si="4"/>
        <v>0</v>
      </c>
      <c r="O50" s="37">
        <f t="shared" si="3"/>
        <v>0</v>
      </c>
    </row>
    <row r="51" spans="1:15" ht="31.5" x14ac:dyDescent="0.25">
      <c r="A51" s="29">
        <v>44</v>
      </c>
      <c r="B51" s="30" t="s">
        <v>84</v>
      </c>
      <c r="C51" s="31" t="s">
        <v>101</v>
      </c>
      <c r="D51" s="32" t="s">
        <v>102</v>
      </c>
      <c r="E51" s="45"/>
      <c r="F51" s="34" t="s">
        <v>12</v>
      </c>
      <c r="G51" s="87"/>
      <c r="H51" s="91">
        <v>4</v>
      </c>
      <c r="I51" s="91">
        <v>7</v>
      </c>
      <c r="J51" s="91">
        <v>30</v>
      </c>
      <c r="K51" s="87"/>
      <c r="L51" s="84">
        <f t="shared" si="5"/>
        <v>41</v>
      </c>
      <c r="M51" s="35"/>
      <c r="N51" s="36">
        <f t="shared" si="4"/>
        <v>0</v>
      </c>
      <c r="O51" s="37">
        <f t="shared" si="3"/>
        <v>0</v>
      </c>
    </row>
    <row r="52" spans="1:15" ht="31.5" x14ac:dyDescent="0.25">
      <c r="A52" s="29">
        <v>45</v>
      </c>
      <c r="B52" s="30" t="s">
        <v>84</v>
      </c>
      <c r="C52" s="31" t="s">
        <v>103</v>
      </c>
      <c r="D52" s="32" t="s">
        <v>104</v>
      </c>
      <c r="E52" s="45"/>
      <c r="F52" s="34" t="s">
        <v>12</v>
      </c>
      <c r="G52" s="87"/>
      <c r="H52" s="91">
        <v>3</v>
      </c>
      <c r="I52" s="87"/>
      <c r="J52" s="87"/>
      <c r="K52" s="87"/>
      <c r="L52" s="84">
        <f t="shared" si="5"/>
        <v>3</v>
      </c>
      <c r="M52" s="35"/>
      <c r="N52" s="36">
        <f t="shared" si="4"/>
        <v>0</v>
      </c>
      <c r="O52" s="37">
        <f t="shared" si="3"/>
        <v>0</v>
      </c>
    </row>
    <row r="53" spans="1:15" ht="31.5" x14ac:dyDescent="0.25">
      <c r="A53" s="29">
        <v>46</v>
      </c>
      <c r="B53" s="30" t="s">
        <v>84</v>
      </c>
      <c r="C53" s="31" t="s">
        <v>105</v>
      </c>
      <c r="D53" s="32" t="s">
        <v>106</v>
      </c>
      <c r="E53" s="45"/>
      <c r="F53" s="34" t="s">
        <v>12</v>
      </c>
      <c r="G53" s="87"/>
      <c r="H53" s="87"/>
      <c r="I53" s="91">
        <v>12</v>
      </c>
      <c r="J53" s="87"/>
      <c r="K53" s="87"/>
      <c r="L53" s="84">
        <f t="shared" si="5"/>
        <v>12</v>
      </c>
      <c r="M53" s="35"/>
      <c r="N53" s="36">
        <f t="shared" si="4"/>
        <v>0</v>
      </c>
      <c r="O53" s="37">
        <f t="shared" si="3"/>
        <v>0</v>
      </c>
    </row>
    <row r="54" spans="1:15" ht="31.5" x14ac:dyDescent="0.25">
      <c r="A54" s="29">
        <v>47</v>
      </c>
      <c r="B54" s="30" t="s">
        <v>84</v>
      </c>
      <c r="C54" s="31" t="s">
        <v>107</v>
      </c>
      <c r="D54" s="32" t="s">
        <v>108</v>
      </c>
      <c r="E54" s="45"/>
      <c r="F54" s="34" t="s">
        <v>12</v>
      </c>
      <c r="G54" s="87"/>
      <c r="H54" s="87"/>
      <c r="I54" s="91">
        <v>2</v>
      </c>
      <c r="J54" s="87"/>
      <c r="K54" s="87"/>
      <c r="L54" s="84">
        <f t="shared" si="5"/>
        <v>2</v>
      </c>
      <c r="M54" s="35"/>
      <c r="N54" s="36">
        <f t="shared" si="4"/>
        <v>0</v>
      </c>
      <c r="O54" s="37">
        <f t="shared" si="3"/>
        <v>0</v>
      </c>
    </row>
    <row r="55" spans="1:15" ht="31.5" x14ac:dyDescent="0.25">
      <c r="A55" s="29">
        <v>48</v>
      </c>
      <c r="B55" s="30" t="s">
        <v>84</v>
      </c>
      <c r="C55" s="31" t="s">
        <v>109</v>
      </c>
      <c r="D55" s="32" t="s">
        <v>110</v>
      </c>
      <c r="E55" s="45"/>
      <c r="F55" s="34" t="s">
        <v>12</v>
      </c>
      <c r="G55" s="87"/>
      <c r="H55" s="87"/>
      <c r="I55" s="91">
        <v>1</v>
      </c>
      <c r="J55" s="87"/>
      <c r="K55" s="87"/>
      <c r="L55" s="84">
        <f t="shared" si="5"/>
        <v>1</v>
      </c>
      <c r="M55" s="35"/>
      <c r="N55" s="36">
        <f t="shared" si="4"/>
        <v>0</v>
      </c>
      <c r="O55" s="37">
        <f t="shared" si="3"/>
        <v>0</v>
      </c>
    </row>
    <row r="56" spans="1:15" ht="31.5" x14ac:dyDescent="0.25">
      <c r="A56" s="29">
        <v>49</v>
      </c>
      <c r="B56" s="30" t="s">
        <v>84</v>
      </c>
      <c r="C56" s="31" t="s">
        <v>112</v>
      </c>
      <c r="D56" s="32" t="s">
        <v>113</v>
      </c>
      <c r="E56" s="45"/>
      <c r="F56" s="34" t="s">
        <v>111</v>
      </c>
      <c r="G56" s="87"/>
      <c r="H56" s="91">
        <v>2</v>
      </c>
      <c r="I56" s="87"/>
      <c r="J56" s="87"/>
      <c r="K56" s="87"/>
      <c r="L56" s="84">
        <f t="shared" si="5"/>
        <v>2</v>
      </c>
      <c r="M56" s="35"/>
      <c r="N56" s="36">
        <f t="shared" si="4"/>
        <v>0</v>
      </c>
      <c r="O56" s="37">
        <f t="shared" si="3"/>
        <v>0</v>
      </c>
    </row>
    <row r="57" spans="1:15" ht="31.5" x14ac:dyDescent="0.25">
      <c r="A57" s="29">
        <v>50</v>
      </c>
      <c r="B57" s="30" t="s">
        <v>84</v>
      </c>
      <c r="C57" s="31" t="s">
        <v>114</v>
      </c>
      <c r="D57" s="32" t="s">
        <v>115</v>
      </c>
      <c r="E57" s="45"/>
      <c r="F57" s="34" t="s">
        <v>111</v>
      </c>
      <c r="G57" s="87"/>
      <c r="H57" s="91">
        <v>1</v>
      </c>
      <c r="I57" s="91">
        <v>1</v>
      </c>
      <c r="J57" s="87"/>
      <c r="K57" s="87"/>
      <c r="L57" s="84">
        <f t="shared" si="5"/>
        <v>2</v>
      </c>
      <c r="M57" s="35"/>
      <c r="N57" s="36">
        <f t="shared" si="4"/>
        <v>0</v>
      </c>
      <c r="O57" s="37">
        <f t="shared" si="3"/>
        <v>0</v>
      </c>
    </row>
    <row r="58" spans="1:15" ht="38.25" x14ac:dyDescent="0.25">
      <c r="A58" s="29">
        <v>51</v>
      </c>
      <c r="B58" s="30" t="s">
        <v>84</v>
      </c>
      <c r="C58" s="31" t="s">
        <v>116</v>
      </c>
      <c r="D58" s="32" t="s">
        <v>117</v>
      </c>
      <c r="E58" s="45"/>
      <c r="F58" s="34" t="s">
        <v>118</v>
      </c>
      <c r="G58" s="87"/>
      <c r="H58" s="91">
        <v>5</v>
      </c>
      <c r="I58" s="87"/>
      <c r="J58" s="87"/>
      <c r="K58" s="87"/>
      <c r="L58" s="84">
        <f t="shared" si="5"/>
        <v>5</v>
      </c>
      <c r="M58" s="35"/>
      <c r="N58" s="36">
        <f t="shared" si="4"/>
        <v>0</v>
      </c>
      <c r="O58" s="37">
        <f t="shared" si="3"/>
        <v>0</v>
      </c>
    </row>
    <row r="59" spans="1:15" ht="25.5" x14ac:dyDescent="0.25">
      <c r="A59" s="29">
        <v>52</v>
      </c>
      <c r="B59" s="30" t="s">
        <v>119</v>
      </c>
      <c r="C59" s="31" t="s">
        <v>120</v>
      </c>
      <c r="D59" s="32" t="s">
        <v>121</v>
      </c>
      <c r="E59" s="45"/>
      <c r="F59" s="34" t="s">
        <v>39</v>
      </c>
      <c r="G59" s="87"/>
      <c r="H59" s="87"/>
      <c r="I59" s="91">
        <v>1</v>
      </c>
      <c r="J59" s="87"/>
      <c r="K59" s="87"/>
      <c r="L59" s="84">
        <f t="shared" si="5"/>
        <v>1</v>
      </c>
      <c r="M59" s="35"/>
      <c r="N59" s="36">
        <f t="shared" si="4"/>
        <v>0</v>
      </c>
      <c r="O59" s="37">
        <f t="shared" si="3"/>
        <v>0</v>
      </c>
    </row>
    <row r="60" spans="1:15" ht="25.5" x14ac:dyDescent="0.25">
      <c r="A60" s="29">
        <v>53</v>
      </c>
      <c r="B60" s="30" t="s">
        <v>119</v>
      </c>
      <c r="C60" s="31" t="s">
        <v>122</v>
      </c>
      <c r="D60" s="32" t="s">
        <v>123</v>
      </c>
      <c r="E60" s="45"/>
      <c r="F60" s="34" t="s">
        <v>39</v>
      </c>
      <c r="G60" s="87"/>
      <c r="H60" s="87"/>
      <c r="I60" s="87"/>
      <c r="J60" s="87"/>
      <c r="K60" s="87"/>
      <c r="L60" s="84">
        <f t="shared" si="5"/>
        <v>0</v>
      </c>
      <c r="M60" s="35"/>
      <c r="N60" s="36">
        <f t="shared" si="4"/>
        <v>0</v>
      </c>
      <c r="O60" s="37">
        <f t="shared" si="3"/>
        <v>0</v>
      </c>
    </row>
    <row r="61" spans="1:15" ht="25.5" x14ac:dyDescent="0.25">
      <c r="A61" s="29">
        <v>54</v>
      </c>
      <c r="B61" s="30" t="s">
        <v>119</v>
      </c>
      <c r="C61" s="31" t="s">
        <v>124</v>
      </c>
      <c r="D61" s="32" t="s">
        <v>125</v>
      </c>
      <c r="E61" s="45"/>
      <c r="F61" s="34" t="s">
        <v>12</v>
      </c>
      <c r="G61" s="87"/>
      <c r="H61" s="87"/>
      <c r="I61" s="87"/>
      <c r="J61" s="87"/>
      <c r="K61" s="91">
        <v>1</v>
      </c>
      <c r="L61" s="84">
        <f t="shared" si="5"/>
        <v>1</v>
      </c>
      <c r="M61" s="35"/>
      <c r="N61" s="36">
        <f t="shared" si="4"/>
        <v>0</v>
      </c>
      <c r="O61" s="37">
        <f t="shared" si="3"/>
        <v>0</v>
      </c>
    </row>
    <row r="62" spans="1:15" s="54" customFormat="1" ht="20.45" customHeight="1" x14ac:dyDescent="0.25">
      <c r="A62" s="46"/>
      <c r="B62" s="47"/>
      <c r="C62" s="48" t="s">
        <v>126</v>
      </c>
      <c r="D62" s="46"/>
      <c r="E62" s="49"/>
      <c r="F62" s="50"/>
      <c r="G62" s="51"/>
      <c r="H62" s="51"/>
      <c r="I62" s="51"/>
      <c r="J62" s="51"/>
      <c r="K62" s="51"/>
      <c r="L62" s="51"/>
      <c r="M62" s="52"/>
      <c r="N62" s="53">
        <f>SUM(N7:N61)</f>
        <v>0</v>
      </c>
      <c r="O62" s="53">
        <f>SUM(O7:O61)</f>
        <v>0</v>
      </c>
    </row>
    <row r="63" spans="1:15" x14ac:dyDescent="0.25">
      <c r="D63" s="55"/>
      <c r="E63" s="56"/>
    </row>
    <row r="64" spans="1:15" s="61" customFormat="1" ht="24.6" customHeight="1" x14ac:dyDescent="0.25">
      <c r="B64" s="62"/>
      <c r="C64" s="63"/>
      <c r="D64" s="64"/>
      <c r="E64" s="65"/>
      <c r="F64" s="66" t="s">
        <v>127</v>
      </c>
      <c r="G64" s="88"/>
      <c r="H64" s="88"/>
      <c r="I64" s="88"/>
      <c r="J64" s="88"/>
      <c r="K64" s="88"/>
      <c r="L64" s="88"/>
      <c r="M64" s="67"/>
      <c r="N64" s="68"/>
      <c r="O64" s="69">
        <f>N62</f>
        <v>0</v>
      </c>
    </row>
    <row r="65" spans="1:15" s="61" customFormat="1" ht="24.6" customHeight="1" x14ac:dyDescent="0.25">
      <c r="B65" s="62"/>
      <c r="C65" s="63"/>
      <c r="D65" s="70"/>
      <c r="E65" s="71"/>
      <c r="F65" s="72" t="s">
        <v>128</v>
      </c>
      <c r="G65" s="89"/>
      <c r="H65" s="89"/>
      <c r="I65" s="89"/>
      <c r="J65" s="89"/>
      <c r="K65" s="89"/>
      <c r="L65" s="89"/>
      <c r="M65" s="73"/>
      <c r="N65" s="74"/>
      <c r="O65" s="69">
        <f>O66-O64</f>
        <v>0</v>
      </c>
    </row>
    <row r="66" spans="1:15" s="61" customFormat="1" ht="24.6" customHeight="1" x14ac:dyDescent="0.25">
      <c r="B66" s="62"/>
      <c r="C66" s="75" t="s">
        <v>129</v>
      </c>
      <c r="D66" s="70"/>
      <c r="E66" s="71"/>
      <c r="F66" s="66" t="s">
        <v>130</v>
      </c>
      <c r="G66" s="90"/>
      <c r="H66" s="90"/>
      <c r="I66" s="90"/>
      <c r="J66" s="90"/>
      <c r="K66" s="90"/>
      <c r="L66" s="90"/>
      <c r="M66" s="76"/>
      <c r="N66" s="77"/>
      <c r="O66" s="78">
        <f>O62</f>
        <v>0</v>
      </c>
    </row>
    <row r="67" spans="1:15" x14ac:dyDescent="0.25">
      <c r="A67" s="79"/>
      <c r="B67" s="79"/>
      <c r="C67" s="79"/>
      <c r="F67" s="79"/>
      <c r="G67" s="79"/>
      <c r="H67" s="79"/>
      <c r="I67" s="79"/>
      <c r="J67" s="79"/>
      <c r="K67" s="79"/>
      <c r="L67" s="86"/>
    </row>
    <row r="68" spans="1:15" x14ac:dyDescent="0.25">
      <c r="A68" s="79"/>
      <c r="B68" s="79"/>
      <c r="C68" s="79"/>
      <c r="D68" s="79"/>
      <c r="E68" s="58"/>
      <c r="F68" s="79"/>
      <c r="G68" s="79"/>
      <c r="H68" s="79"/>
      <c r="I68" s="79"/>
      <c r="J68" s="79"/>
      <c r="K68" s="79"/>
      <c r="L68" s="86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Ljubica Ćenan</cp:lastModifiedBy>
  <dcterms:created xsi:type="dcterms:W3CDTF">2021-04-01T08:27:11Z</dcterms:created>
  <dcterms:modified xsi:type="dcterms:W3CDTF">2024-08-28T08:35:47Z</dcterms:modified>
</cp:coreProperties>
</file>